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490" windowHeight="7650"/>
  </bookViews>
  <sheets>
    <sheet name="Planilla de Asistencia" sheetId="1" r:id="rId1"/>
    <sheet name="Planilla de Acumulado" sheetId="2" r:id="rId2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2"/>
  <c r="J8"/>
  <c r="H8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U10" i="1" l="1"/>
  <c r="T10"/>
  <c r="V10" s="1"/>
  <c r="S10"/>
  <c r="W10" s="1"/>
  <c r="F65" i="2" l="1"/>
  <c r="E65"/>
  <c r="I8" s="1"/>
  <c r="K8"/>
  <c r="C10"/>
  <c r="A10" l="1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D65" l="1"/>
  <c r="G65" l="1"/>
  <c r="S31" i="1" l="1"/>
  <c r="T31"/>
  <c r="U31"/>
  <c r="V31"/>
  <c r="C31" i="2" s="1"/>
  <c r="W31" i="1"/>
  <c r="S32"/>
  <c r="T32"/>
  <c r="U32"/>
  <c r="V32"/>
  <c r="C32" i="2" s="1"/>
  <c r="W32" i="1"/>
  <c r="S33"/>
  <c r="T33"/>
  <c r="U33"/>
  <c r="V33"/>
  <c r="C33" i="2" s="1"/>
  <c r="W33" i="1"/>
  <c r="S34"/>
  <c r="T34"/>
  <c r="U34"/>
  <c r="V34"/>
  <c r="C34" i="2" s="1"/>
  <c r="W34" i="1"/>
  <c r="S35"/>
  <c r="T35"/>
  <c r="U35"/>
  <c r="V35"/>
  <c r="C35" i="2" s="1"/>
  <c r="W35" i="1"/>
  <c r="S36"/>
  <c r="T36"/>
  <c r="U36"/>
  <c r="V36"/>
  <c r="C36" i="2" s="1"/>
  <c r="W36" i="1"/>
  <c r="S37"/>
  <c r="T37"/>
  <c r="U37"/>
  <c r="V37"/>
  <c r="C37" i="2" s="1"/>
  <c r="W37" i="1"/>
  <c r="S38"/>
  <c r="T38"/>
  <c r="U38"/>
  <c r="V38"/>
  <c r="C38" i="2" s="1"/>
  <c r="W38" i="1"/>
  <c r="S39"/>
  <c r="T39"/>
  <c r="U39"/>
  <c r="V39"/>
  <c r="C39" i="2" s="1"/>
  <c r="W39" i="1"/>
  <c r="S40"/>
  <c r="T40"/>
  <c r="U40"/>
  <c r="V40"/>
  <c r="C40" i="2" s="1"/>
  <c r="W40" i="1"/>
  <c r="S41"/>
  <c r="T41"/>
  <c r="U41"/>
  <c r="V41"/>
  <c r="C41" i="2" s="1"/>
  <c r="W41" i="1"/>
  <c r="S42"/>
  <c r="T42"/>
  <c r="U42"/>
  <c r="V42"/>
  <c r="C42" i="2" s="1"/>
  <c r="W42" i="1"/>
  <c r="S43"/>
  <c r="T43"/>
  <c r="U43"/>
  <c r="V43"/>
  <c r="C43" i="2" s="1"/>
  <c r="W43" i="1"/>
  <c r="S44"/>
  <c r="T44"/>
  <c r="U44"/>
  <c r="V44"/>
  <c r="C44" i="2" s="1"/>
  <c r="W44" i="1"/>
  <c r="S45"/>
  <c r="T45"/>
  <c r="U45"/>
  <c r="V45"/>
  <c r="C45" i="2" s="1"/>
  <c r="W45" i="1"/>
  <c r="S46"/>
  <c r="T46"/>
  <c r="U46"/>
  <c r="V46"/>
  <c r="C46" i="2" s="1"/>
  <c r="W46" i="1"/>
  <c r="S47"/>
  <c r="T47"/>
  <c r="U47"/>
  <c r="V47"/>
  <c r="C47" i="2" s="1"/>
  <c r="W47" i="1"/>
  <c r="S48"/>
  <c r="T48"/>
  <c r="U48"/>
  <c r="V48"/>
  <c r="C48" i="2" s="1"/>
  <c r="W48" i="1"/>
  <c r="S49"/>
  <c r="T49"/>
  <c r="V49" s="1"/>
  <c r="U49"/>
  <c r="W49"/>
  <c r="S11" l="1"/>
  <c r="T11"/>
  <c r="U11"/>
  <c r="S12"/>
  <c r="T12"/>
  <c r="U12"/>
  <c r="S13"/>
  <c r="T13"/>
  <c r="U13"/>
  <c r="S14"/>
  <c r="T14"/>
  <c r="V14" s="1"/>
  <c r="C14" i="2" s="1"/>
  <c r="U14" i="1"/>
  <c r="S15"/>
  <c r="T15"/>
  <c r="V15" s="1"/>
  <c r="C15" i="2" s="1"/>
  <c r="U15" i="1"/>
  <c r="S16"/>
  <c r="T16"/>
  <c r="V16" s="1"/>
  <c r="C16" i="2" s="1"/>
  <c r="U16" i="1"/>
  <c r="S17"/>
  <c r="T17"/>
  <c r="U17"/>
  <c r="S18"/>
  <c r="T18"/>
  <c r="U18"/>
  <c r="S19"/>
  <c r="T19"/>
  <c r="U19"/>
  <c r="S20"/>
  <c r="T20"/>
  <c r="U20"/>
  <c r="S21"/>
  <c r="T21"/>
  <c r="U21"/>
  <c r="S22"/>
  <c r="T22"/>
  <c r="U22"/>
  <c r="S23"/>
  <c r="T23"/>
  <c r="U23"/>
  <c r="S24"/>
  <c r="T24"/>
  <c r="U24"/>
  <c r="S25"/>
  <c r="T25"/>
  <c r="U25"/>
  <c r="S26"/>
  <c r="T26"/>
  <c r="U26"/>
  <c r="S27"/>
  <c r="T27"/>
  <c r="U27"/>
  <c r="S28"/>
  <c r="T28"/>
  <c r="U28"/>
  <c r="S29"/>
  <c r="T29"/>
  <c r="U29"/>
  <c r="S30"/>
  <c r="T30"/>
  <c r="U30"/>
  <c r="V13" l="1"/>
  <c r="C13" i="2" s="1"/>
  <c r="V12" i="1"/>
  <c r="C12" i="2" s="1"/>
  <c r="V11" i="1"/>
  <c r="V30"/>
  <c r="C30" i="2" s="1"/>
  <c r="V29" i="1"/>
  <c r="C29" i="2" s="1"/>
  <c r="V27" i="1"/>
  <c r="C27" i="2" s="1"/>
  <c r="V25" i="1"/>
  <c r="C25" i="2" s="1"/>
  <c r="V23" i="1"/>
  <c r="C23" i="2" s="1"/>
  <c r="W30" i="1"/>
  <c r="W29"/>
  <c r="W27"/>
  <c r="W25"/>
  <c r="W23"/>
  <c r="V28"/>
  <c r="C28" i="2" s="1"/>
  <c r="V26" i="1"/>
  <c r="C26" i="2" s="1"/>
  <c r="V24" i="1"/>
  <c r="C24" i="2" s="1"/>
  <c r="V22" i="1"/>
  <c r="C22" i="2" s="1"/>
  <c r="W21" i="1"/>
  <c r="V20"/>
  <c r="C20" i="2" s="1"/>
  <c r="V18" i="1"/>
  <c r="C18" i="2" s="1"/>
  <c r="W17" i="1"/>
  <c r="W15"/>
  <c r="W13"/>
  <c r="W28"/>
  <c r="W26"/>
  <c r="W24"/>
  <c r="W22"/>
  <c r="W20"/>
  <c r="W18"/>
  <c r="W16"/>
  <c r="W14"/>
  <c r="W12"/>
  <c r="W19"/>
  <c r="V21"/>
  <c r="C21" i="2" s="1"/>
  <c r="V19" i="1"/>
  <c r="C19" i="2" s="1"/>
  <c r="V17" i="1"/>
  <c r="C17" i="2" s="1"/>
  <c r="W11" i="1"/>
  <c r="C11" i="2" l="1"/>
  <c r="W6" i="1"/>
</calcChain>
</file>

<file path=xl/sharedStrings.xml><?xml version="1.0" encoding="utf-8"?>
<sst xmlns="http://schemas.openxmlformats.org/spreadsheetml/2006/main" count="52" uniqueCount="43">
  <si>
    <t>UNIVERSIDAD PRIVADA DEL ESTE</t>
  </si>
  <si>
    <t>PLANILLA DE ASISTENCIA</t>
  </si>
  <si>
    <t>Registro de Asistencia</t>
  </si>
  <si>
    <t>Nº de Orden</t>
  </si>
  <si>
    <t>Apellidos y Nombres</t>
  </si>
  <si>
    <t>Total Presente</t>
  </si>
  <si>
    <t>Total Ausente</t>
  </si>
  <si>
    <t>Porcentaje de Asistencia</t>
  </si>
  <si>
    <t>Porcentaje de Ausencia</t>
  </si>
  <si>
    <t>Total de Clases desarrolladas</t>
  </si>
  <si>
    <t>Habilitados para la Tercera Oportunidad</t>
  </si>
  <si>
    <t>Habilitados para la Segunda Oportunidad</t>
  </si>
  <si>
    <t>Habilitados para la Primera Oportunidad</t>
  </si>
  <si>
    <t>Alumnos Recursantes</t>
  </si>
  <si>
    <t>PLANILLA DE ACUMULADOS</t>
  </si>
  <si>
    <t>Rendimiento mínimo de los alumnos 60%</t>
  </si>
  <si>
    <t xml:space="preserve">Alumnos con rendimientos críticos </t>
  </si>
  <si>
    <t>Resultado de la primera prueba parcial</t>
  </si>
  <si>
    <t>Resultado de la segunda prueba parcial</t>
  </si>
  <si>
    <t>Cantidad</t>
  </si>
  <si>
    <t>Porcentaje</t>
  </si>
  <si>
    <t>Registro de Puntajes Acumulados</t>
  </si>
  <si>
    <t>Porcentaje de asistencia</t>
  </si>
  <si>
    <t>Habilitado 1ra. Oport. Asist.    Mín. 70%</t>
  </si>
  <si>
    <t>Trab.pract. 20P.</t>
  </si>
  <si>
    <t>TOTAL DE ALUMNOS CON ACUMULADO</t>
  </si>
  <si>
    <t>Habilitado 3ra. Oport. Asist.   Mín. 50%</t>
  </si>
  <si>
    <t>Facultad de Ciencias de la Educación</t>
  </si>
  <si>
    <t>Carrera : Ciencias de la Educación</t>
  </si>
  <si>
    <t>Examen Final    60P.</t>
  </si>
  <si>
    <t>1er.    PARCIAL  10P.</t>
  </si>
  <si>
    <t>2do     PARCIAL   10P.</t>
  </si>
  <si>
    <t>Total acumulado 40P.</t>
  </si>
  <si>
    <t>Carrera: Ciencias de la Educación</t>
  </si>
  <si>
    <t>Habilitado 2da. Oport. Asist. Mín.60%</t>
  </si>
  <si>
    <t xml:space="preserve">Materia  : </t>
  </si>
  <si>
    <t xml:space="preserve">Docente: </t>
  </si>
  <si>
    <t xml:space="preserve">Dias de Clases: </t>
  </si>
  <si>
    <t>Curso     :</t>
  </si>
  <si>
    <t xml:space="preserve">Semestre : </t>
  </si>
  <si>
    <t xml:space="preserve">Curso     : </t>
  </si>
  <si>
    <t xml:space="preserve">Docente : </t>
  </si>
  <si>
    <t>Año: 2022</t>
  </si>
</sst>
</file>

<file path=xl/styles.xml><?xml version="1.0" encoding="utf-8"?>
<styleSheet xmlns="http://schemas.openxmlformats.org/spreadsheetml/2006/main">
  <numFmts count="1">
    <numFmt numFmtId="164" formatCode="_ * #,##0_ ;_ * \-#,##0_ ;_ * &quot;-&quot;_ ;_ @_ 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000000"/>
      <name val="Times New Roman"/>
      <family val="1"/>
    </font>
    <font>
      <b/>
      <i/>
      <sz val="16"/>
      <color rgb="FF000000"/>
      <name val="Times New Roman"/>
      <family val="1"/>
    </font>
    <font>
      <b/>
      <i/>
      <u/>
      <sz val="16"/>
      <color rgb="FF000000"/>
      <name val="Times New Roman"/>
      <family val="1"/>
    </font>
    <font>
      <b/>
      <i/>
      <sz val="12"/>
      <color rgb="FF000000"/>
      <name val="Times New Roman"/>
      <family val="1"/>
    </font>
    <font>
      <b/>
      <i/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  <font>
      <b/>
      <sz val="10"/>
      <color rgb="FF000000"/>
      <name val="Times New Roman"/>
      <family val="1"/>
    </font>
    <font>
      <b/>
      <sz val="13"/>
      <color rgb="FF000000"/>
      <name val="Times New Roman"/>
      <family val="1"/>
    </font>
    <font>
      <b/>
      <sz val="8"/>
      <color rgb="FF000000"/>
      <name val="Times New Roman"/>
      <family val="1"/>
    </font>
    <font>
      <sz val="16"/>
      <color theme="1"/>
      <name val="Calibri"/>
      <family val="2"/>
      <scheme val="minor"/>
    </font>
    <font>
      <b/>
      <sz val="11"/>
      <color rgb="FF000000"/>
      <name val="Times New Roman"/>
      <family val="1"/>
    </font>
    <font>
      <b/>
      <sz val="9"/>
      <color rgb="FF000000"/>
      <name val="Times New Roman"/>
      <family val="1"/>
    </font>
    <font>
      <b/>
      <i/>
      <sz val="20"/>
      <color rgb="FF000000"/>
      <name val="Times New Roman"/>
      <family val="1"/>
    </font>
    <font>
      <sz val="8"/>
      <color rgb="FF000000"/>
      <name val="Times New Roman"/>
      <family val="1"/>
    </font>
    <font>
      <sz val="12"/>
      <color rgb="FF000000"/>
      <name val="Times New Roman"/>
      <family val="1"/>
    </font>
    <font>
      <sz val="9"/>
      <color rgb="FF000000"/>
      <name val="Times New Roman"/>
      <family val="1"/>
    </font>
    <font>
      <sz val="11"/>
      <color rgb="FF000000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10"/>
      <color rgb="FF000000"/>
      <name val="Calibri Light"/>
      <family val="2"/>
      <scheme val="major"/>
    </font>
    <font>
      <sz val="10"/>
      <color theme="1"/>
      <name val="Times New Roman"/>
      <family val="1"/>
    </font>
    <font>
      <sz val="11"/>
      <color rgb="FF000000"/>
      <name val="Cambria"/>
      <family val="1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7FBD3"/>
        <bgColor rgb="FF6FA8DC"/>
      </patternFill>
    </fill>
    <fill>
      <patternFill patternType="solid">
        <fgColor rgb="FF97FBD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8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14" fontId="14" fillId="2" borderId="2" xfId="0" applyNumberFormat="1" applyFont="1" applyFill="1" applyBorder="1" applyAlignment="1">
      <alignment horizontal="center" vertical="center" textRotation="90" wrapText="1"/>
    </xf>
    <xf numFmtId="14" fontId="14" fillId="2" borderId="4" xfId="0" applyNumberFormat="1" applyFont="1" applyFill="1" applyBorder="1" applyAlignment="1">
      <alignment horizontal="center" vertical="center" textRotation="90" wrapText="1"/>
    </xf>
    <xf numFmtId="14" fontId="14" fillId="2" borderId="3" xfId="0" applyNumberFormat="1" applyFont="1" applyFill="1" applyBorder="1" applyAlignment="1">
      <alignment horizontal="center" vertical="center" textRotation="90" wrapText="1"/>
    </xf>
    <xf numFmtId="9" fontId="14" fillId="2" borderId="3" xfId="2" applyFont="1" applyFill="1" applyBorder="1" applyAlignment="1">
      <alignment horizontal="center" vertical="center" textRotation="90" wrapText="1"/>
    </xf>
    <xf numFmtId="9" fontId="0" fillId="0" borderId="0" xfId="2" applyFont="1" applyAlignment="1">
      <alignment horizontal="center" vertical="center"/>
    </xf>
    <xf numFmtId="9" fontId="0" fillId="0" borderId="3" xfId="2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9" fontId="0" fillId="0" borderId="0" xfId="0" applyNumberFormat="1"/>
    <xf numFmtId="0" fontId="19" fillId="0" borderId="2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1" fontId="22" fillId="0" borderId="2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1" fontId="25" fillId="2" borderId="3" xfId="1" applyNumberFormat="1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1" fontId="22" fillId="0" borderId="7" xfId="0" applyNumberFormat="1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26" fillId="0" borderId="12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27" fillId="4" borderId="3" xfId="0" applyFont="1" applyFill="1" applyBorder="1"/>
    <xf numFmtId="0" fontId="28" fillId="0" borderId="3" xfId="0" applyFont="1" applyBorder="1"/>
    <xf numFmtId="0" fontId="28" fillId="4" borderId="3" xfId="0" applyFont="1" applyFill="1" applyBorder="1"/>
    <xf numFmtId="0" fontId="29" fillId="4" borderId="3" xfId="0" applyFont="1" applyFill="1" applyBorder="1"/>
    <xf numFmtId="0" fontId="23" fillId="0" borderId="4" xfId="0" applyFont="1" applyFill="1" applyBorder="1" applyAlignment="1">
      <alignment horizontal="center" vertical="center"/>
    </xf>
    <xf numFmtId="9" fontId="22" fillId="0" borderId="14" xfId="0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27" fillId="0" borderId="3" xfId="0" applyFont="1" applyBorder="1"/>
    <xf numFmtId="0" fontId="30" fillId="0" borderId="3" xfId="0" applyFont="1" applyBorder="1"/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15" fillId="0" borderId="0" xfId="0" applyFont="1"/>
    <xf numFmtId="0" fontId="6" fillId="5" borderId="0" xfId="0" applyFont="1" applyFill="1" applyBorder="1" applyAlignment="1">
      <alignment vertical="center" wrapText="1"/>
    </xf>
    <xf numFmtId="0" fontId="6" fillId="5" borderId="0" xfId="0" applyFont="1" applyFill="1" applyBorder="1" applyAlignment="1">
      <alignment vertical="center" wrapText="1"/>
    </xf>
    <xf numFmtId="0" fontId="6" fillId="5" borderId="0" xfId="0" applyFont="1" applyFill="1" applyBorder="1" applyAlignment="1">
      <alignment vertical="center"/>
    </xf>
    <xf numFmtId="0" fontId="7" fillId="5" borderId="0" xfId="0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2" fillId="6" borderId="0" xfId="0" applyFont="1" applyFill="1" applyAlignment="1">
      <alignment vertical="center"/>
    </xf>
    <xf numFmtId="9" fontId="2" fillId="6" borderId="0" xfId="2" applyFont="1" applyFill="1" applyAlignment="1">
      <alignment vertical="center"/>
    </xf>
    <xf numFmtId="1" fontId="2" fillId="6" borderId="0" xfId="1" applyNumberFormat="1" applyFont="1" applyFill="1" applyAlignment="1">
      <alignment horizontal="center" vertical="center"/>
    </xf>
    <xf numFmtId="0" fontId="8" fillId="5" borderId="0" xfId="0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0" fontId="7" fillId="5" borderId="1" xfId="0" applyFont="1" applyFill="1" applyBorder="1" applyAlignment="1">
      <alignment vertical="center"/>
    </xf>
    <xf numFmtId="0" fontId="2" fillId="6" borderId="0" xfId="0" applyFont="1" applyFill="1" applyAlignment="1">
      <alignment horizontal="left" vertical="center"/>
    </xf>
    <xf numFmtId="0" fontId="6" fillId="5" borderId="0" xfId="0" applyFont="1" applyFill="1" applyBorder="1" applyAlignment="1">
      <alignment horizontal="left" vertical="center" wrapText="1"/>
    </xf>
    <xf numFmtId="0" fontId="6" fillId="5" borderId="0" xfId="0" applyFont="1" applyFill="1" applyBorder="1" applyAlignment="1">
      <alignment horizontal="left"/>
    </xf>
    <xf numFmtId="0" fontId="16" fillId="5" borderId="0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left"/>
    </xf>
    <xf numFmtId="0" fontId="17" fillId="5" borderId="0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left"/>
    </xf>
    <xf numFmtId="0" fontId="17" fillId="5" borderId="0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9" fontId="18" fillId="5" borderId="1" xfId="2" applyFont="1" applyFill="1" applyBorder="1" applyAlignment="1">
      <alignment horizontal="center" vertical="center"/>
    </xf>
  </cellXfs>
  <cellStyles count="3">
    <cellStyle name="Millares [0]" xfId="1" builtinId="6"/>
    <cellStyle name="Normal" xfId="0" builtinId="0"/>
    <cellStyle name="Porcentual" xfId="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7FBD3"/>
      <color rgb="FFA3E8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209551</xdr:colOff>
      <xdr:row>0</xdr:row>
      <xdr:rowOff>76201</xdr:rowOff>
    </xdr:from>
    <xdr:to>
      <xdr:col>19</xdr:col>
      <xdr:colOff>266700</xdr:colOff>
      <xdr:row>3</xdr:row>
      <xdr:rowOff>75443</xdr:rowOff>
    </xdr:to>
    <xdr:pic>
      <xdr:nvPicPr>
        <xdr:cNvPr id="2" name="1 Imagen" descr="ciencias-de-la-educacio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53426" y="76201"/>
          <a:ext cx="685799" cy="799342"/>
        </a:xfrm>
        <a:prstGeom prst="rect">
          <a:avLst/>
        </a:prstGeom>
      </xdr:spPr>
    </xdr:pic>
    <xdr:clientData/>
  </xdr:twoCellAnchor>
  <xdr:twoCellAnchor editAs="oneCell">
    <xdr:from>
      <xdr:col>1</xdr:col>
      <xdr:colOff>171449</xdr:colOff>
      <xdr:row>0</xdr:row>
      <xdr:rowOff>95249</xdr:rowOff>
    </xdr:from>
    <xdr:to>
      <xdr:col>1</xdr:col>
      <xdr:colOff>885824</xdr:colOff>
      <xdr:row>3</xdr:row>
      <xdr:rowOff>66675</xdr:rowOff>
    </xdr:to>
    <xdr:pic>
      <xdr:nvPicPr>
        <xdr:cNvPr id="4" name="3 Imagen" descr="Descripción: C:\Gloria Recuperados\CD LOGO ODONTO\logo UPE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33449" y="95249"/>
          <a:ext cx="714375" cy="771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0</xdr:row>
      <xdr:rowOff>61944</xdr:rowOff>
    </xdr:from>
    <xdr:to>
      <xdr:col>9</xdr:col>
      <xdr:colOff>438150</xdr:colOff>
      <xdr:row>2</xdr:row>
      <xdr:rowOff>250173</xdr:rowOff>
    </xdr:to>
    <xdr:pic>
      <xdr:nvPicPr>
        <xdr:cNvPr id="2" name="1 Imagen" descr="ciencias-de-la-educacio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48525" y="61944"/>
          <a:ext cx="619125" cy="72162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0</xdr:row>
      <xdr:rowOff>19050</xdr:rowOff>
    </xdr:from>
    <xdr:to>
      <xdr:col>1</xdr:col>
      <xdr:colOff>1266825</xdr:colOff>
      <xdr:row>2</xdr:row>
      <xdr:rowOff>219074</xdr:rowOff>
    </xdr:to>
    <xdr:pic>
      <xdr:nvPicPr>
        <xdr:cNvPr id="4" name="3 Imagen" descr="Descripción: C:\Gloria Recuperados\CD LOGO ODONTO\logo UPE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62075" y="19050"/>
          <a:ext cx="666750" cy="733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64"/>
  <sheetViews>
    <sheetView tabSelected="1" zoomScalePageLayoutView="106" workbookViewId="0">
      <selection activeCell="H17" sqref="H17"/>
    </sheetView>
  </sheetViews>
  <sheetFormatPr baseColWidth="10" defaultRowHeight="15"/>
  <cols>
    <col min="2" max="2" width="40" customWidth="1"/>
    <col min="3" max="20" width="4.7109375" style="10" customWidth="1"/>
    <col min="21" max="21" width="4.5703125" style="10" customWidth="1"/>
    <col min="22" max="23" width="8.42578125" style="8" customWidth="1"/>
  </cols>
  <sheetData>
    <row r="1" spans="1:24" ht="21" customHeight="1">
      <c r="A1" s="41" t="s">
        <v>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</row>
    <row r="2" spans="1:24" ht="21" customHeight="1">
      <c r="A2" s="41" t="s">
        <v>27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</row>
    <row r="3" spans="1:24" ht="21" customHeight="1">
      <c r="A3" s="42" t="s">
        <v>33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</row>
    <row r="4" spans="1:24" ht="21" customHeight="1">
      <c r="A4" s="43" t="s">
        <v>1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</row>
    <row r="5" spans="1:24" ht="15.75" customHeight="1">
      <c r="A5" s="47" t="s">
        <v>35</v>
      </c>
      <c r="B5" s="47"/>
      <c r="C5" s="47"/>
      <c r="D5" s="47"/>
      <c r="E5" s="48"/>
      <c r="F5" s="48"/>
      <c r="G5" s="49" t="s">
        <v>36</v>
      </c>
      <c r="H5" s="50"/>
      <c r="I5" s="50"/>
      <c r="J5" s="51"/>
      <c r="K5" s="51"/>
      <c r="L5" s="51"/>
      <c r="M5" s="51"/>
      <c r="N5" s="51"/>
      <c r="O5" s="51"/>
      <c r="P5" s="52" t="s">
        <v>12</v>
      </c>
      <c r="Q5" s="51"/>
      <c r="R5" s="52"/>
      <c r="S5" s="52"/>
      <c r="T5" s="52"/>
      <c r="U5" s="52"/>
      <c r="V5" s="53"/>
      <c r="W5" s="54">
        <v>0</v>
      </c>
    </row>
    <row r="6" spans="1:24" ht="15.75">
      <c r="A6" s="47"/>
      <c r="B6" s="47"/>
      <c r="C6" s="47"/>
      <c r="D6" s="47"/>
      <c r="E6" s="48"/>
      <c r="F6" s="48"/>
      <c r="G6" s="55" t="s">
        <v>42</v>
      </c>
      <c r="H6" s="56"/>
      <c r="I6" s="50"/>
      <c r="J6" s="51"/>
      <c r="K6" s="51"/>
      <c r="L6" s="51"/>
      <c r="M6" s="51"/>
      <c r="N6" s="51"/>
      <c r="O6" s="51"/>
      <c r="P6" s="52" t="s">
        <v>11</v>
      </c>
      <c r="Q6" s="51"/>
      <c r="R6" s="52"/>
      <c r="S6" s="52"/>
      <c r="T6" s="52"/>
      <c r="U6" s="52"/>
      <c r="V6" s="53"/>
      <c r="W6" s="54">
        <f>+COUNTIFS(V10:V49,"&lt;70%",V10:V49,"&gt;64%")</f>
        <v>0</v>
      </c>
    </row>
    <row r="7" spans="1:24" ht="15.75">
      <c r="A7" s="49" t="s">
        <v>38</v>
      </c>
      <c r="B7" s="56"/>
      <c r="C7" s="50"/>
      <c r="D7" s="50"/>
      <c r="E7" s="48"/>
      <c r="F7" s="48"/>
      <c r="G7" s="49" t="s">
        <v>37</v>
      </c>
      <c r="H7" s="50"/>
      <c r="I7" s="50"/>
      <c r="J7" s="51"/>
      <c r="K7" s="51"/>
      <c r="L7" s="51"/>
      <c r="M7" s="51"/>
      <c r="N7" s="51"/>
      <c r="O7" s="51"/>
      <c r="P7" s="52" t="s">
        <v>10</v>
      </c>
      <c r="Q7" s="51"/>
      <c r="R7" s="52"/>
      <c r="S7" s="52"/>
      <c r="T7" s="52"/>
      <c r="U7" s="52"/>
      <c r="V7" s="53"/>
      <c r="W7" s="54">
        <v>0</v>
      </c>
    </row>
    <row r="8" spans="1:24" ht="15.75">
      <c r="A8" s="49" t="s">
        <v>39</v>
      </c>
      <c r="B8" s="50"/>
      <c r="C8" s="50"/>
      <c r="D8" s="50"/>
      <c r="E8" s="48"/>
      <c r="F8" s="48"/>
      <c r="G8" s="49" t="s">
        <v>2</v>
      </c>
      <c r="H8" s="57"/>
      <c r="I8" s="57"/>
      <c r="J8" s="51"/>
      <c r="K8" s="51"/>
      <c r="L8" s="51"/>
      <c r="M8" s="51"/>
      <c r="N8" s="51"/>
      <c r="O8" s="51"/>
      <c r="P8" s="58" t="s">
        <v>13</v>
      </c>
      <c r="Q8" s="58"/>
      <c r="R8" s="58"/>
      <c r="S8" s="58"/>
      <c r="T8" s="58"/>
      <c r="U8" s="58"/>
      <c r="V8" s="58"/>
      <c r="W8" s="54">
        <v>0</v>
      </c>
    </row>
    <row r="9" spans="1:24" ht="87.75" customHeight="1">
      <c r="A9" s="3" t="s">
        <v>3</v>
      </c>
      <c r="B9" s="31" t="s">
        <v>4</v>
      </c>
      <c r="C9" s="4">
        <v>44263</v>
      </c>
      <c r="D9" s="4">
        <v>44270</v>
      </c>
      <c r="E9" s="4">
        <v>44277</v>
      </c>
      <c r="F9" s="4">
        <v>44284</v>
      </c>
      <c r="G9" s="4">
        <v>44291</v>
      </c>
      <c r="H9" s="4">
        <v>44298</v>
      </c>
      <c r="I9" s="4">
        <v>44305</v>
      </c>
      <c r="J9" s="4">
        <v>44312</v>
      </c>
      <c r="K9" s="4">
        <v>44319</v>
      </c>
      <c r="L9" s="4">
        <v>44326</v>
      </c>
      <c r="M9" s="4">
        <v>44333</v>
      </c>
      <c r="N9" s="4">
        <v>44340</v>
      </c>
      <c r="O9" s="4">
        <v>44347</v>
      </c>
      <c r="P9" s="4">
        <v>44354</v>
      </c>
      <c r="Q9" s="5">
        <v>44361</v>
      </c>
      <c r="R9" s="6">
        <v>44368</v>
      </c>
      <c r="S9" s="6" t="s">
        <v>9</v>
      </c>
      <c r="T9" s="6" t="s">
        <v>5</v>
      </c>
      <c r="U9" s="6" t="s">
        <v>6</v>
      </c>
      <c r="V9" s="7" t="s">
        <v>7</v>
      </c>
      <c r="W9" s="7" t="s">
        <v>8</v>
      </c>
    </row>
    <row r="10" spans="1:24">
      <c r="A10" s="26">
        <v>1</v>
      </c>
      <c r="B10" s="32"/>
      <c r="C10" s="30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">
        <f>+COUNTIF(C10:R10,"&gt;""")</f>
        <v>0</v>
      </c>
      <c r="T10" s="2">
        <f>+COUNTIF(C10:R10,"p")</f>
        <v>0</v>
      </c>
      <c r="U10" s="2">
        <f>+COUNTIF(C10:R10,"A")</f>
        <v>0</v>
      </c>
      <c r="V10" s="9" t="str">
        <f>IF(T10&lt;&gt;0,+T10*100%/S10,"")</f>
        <v/>
      </c>
      <c r="W10" s="9" t="str">
        <f>+IF(S10&lt;&gt;0,U10*100%/S10,"")</f>
        <v/>
      </c>
      <c r="X10" s="11"/>
    </row>
    <row r="11" spans="1:24">
      <c r="A11" s="27">
        <v>2</v>
      </c>
      <c r="B11" s="33"/>
      <c r="C11" s="30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">
        <f t="shared" ref="S11:S29" si="0">+COUNTIF(C11:R11,"&gt;""")</f>
        <v>0</v>
      </c>
      <c r="T11" s="2">
        <f t="shared" ref="T11:T29" si="1">+COUNTIF(C11:R11,"p")</f>
        <v>0</v>
      </c>
      <c r="U11" s="2">
        <f t="shared" ref="U11:U29" si="2">+COUNTIF(C11:R11,"A")</f>
        <v>0</v>
      </c>
      <c r="V11" s="9" t="str">
        <f t="shared" ref="V11:V16" si="3">IF(T11&lt;&gt;0,+T11*100%/S11,"")</f>
        <v/>
      </c>
      <c r="W11" s="9" t="str">
        <f t="shared" ref="W11:W30" si="4">+IF(S11&lt;&gt;0,U11*100%/S11,"")</f>
        <v/>
      </c>
      <c r="X11" s="11"/>
    </row>
    <row r="12" spans="1:24">
      <c r="A12" s="26">
        <v>3</v>
      </c>
      <c r="B12" s="34"/>
      <c r="C12" s="30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2">
        <f t="shared" si="0"/>
        <v>0</v>
      </c>
      <c r="T12" s="2">
        <f t="shared" si="1"/>
        <v>0</v>
      </c>
      <c r="U12" s="2">
        <f t="shared" si="2"/>
        <v>0</v>
      </c>
      <c r="V12" s="9" t="str">
        <f t="shared" si="3"/>
        <v/>
      </c>
      <c r="W12" s="9" t="str">
        <f t="shared" si="4"/>
        <v/>
      </c>
      <c r="X12" s="11"/>
    </row>
    <row r="13" spans="1:24">
      <c r="A13" s="27">
        <v>4</v>
      </c>
      <c r="B13" s="33"/>
      <c r="C13" s="30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2">
        <f t="shared" si="0"/>
        <v>0</v>
      </c>
      <c r="T13" s="2">
        <f t="shared" si="1"/>
        <v>0</v>
      </c>
      <c r="U13" s="2">
        <f t="shared" si="2"/>
        <v>0</v>
      </c>
      <c r="V13" s="9" t="str">
        <f t="shared" si="3"/>
        <v/>
      </c>
      <c r="W13" s="9" t="str">
        <f t="shared" si="4"/>
        <v/>
      </c>
      <c r="X13" s="11"/>
    </row>
    <row r="14" spans="1:24">
      <c r="A14" s="26">
        <v>5</v>
      </c>
      <c r="B14" s="33"/>
      <c r="C14" s="3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2">
        <f t="shared" si="0"/>
        <v>0</v>
      </c>
      <c r="T14" s="2">
        <f t="shared" si="1"/>
        <v>0</v>
      </c>
      <c r="U14" s="2">
        <f t="shared" si="2"/>
        <v>0</v>
      </c>
      <c r="V14" s="9" t="str">
        <f t="shared" si="3"/>
        <v/>
      </c>
      <c r="W14" s="9" t="str">
        <f t="shared" si="4"/>
        <v/>
      </c>
      <c r="X14" s="11"/>
    </row>
    <row r="15" spans="1:24">
      <c r="A15" s="27">
        <v>6</v>
      </c>
      <c r="B15" s="33"/>
      <c r="C15" s="3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2">
        <f t="shared" si="0"/>
        <v>0</v>
      </c>
      <c r="T15" s="2">
        <f t="shared" si="1"/>
        <v>0</v>
      </c>
      <c r="U15" s="2">
        <f t="shared" si="2"/>
        <v>0</v>
      </c>
      <c r="V15" s="9" t="str">
        <f t="shared" si="3"/>
        <v/>
      </c>
      <c r="W15" s="9" t="str">
        <f t="shared" si="4"/>
        <v/>
      </c>
      <c r="X15" s="11"/>
    </row>
    <row r="16" spans="1:24">
      <c r="A16" s="26">
        <v>7</v>
      </c>
      <c r="B16" s="33"/>
      <c r="C16" s="3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2">
        <f t="shared" si="0"/>
        <v>0</v>
      </c>
      <c r="T16" s="2">
        <f t="shared" si="1"/>
        <v>0</v>
      </c>
      <c r="U16" s="2">
        <f t="shared" si="2"/>
        <v>0</v>
      </c>
      <c r="V16" s="9" t="str">
        <f t="shared" si="3"/>
        <v/>
      </c>
      <c r="W16" s="9" t="str">
        <f t="shared" si="4"/>
        <v/>
      </c>
      <c r="X16" s="11"/>
    </row>
    <row r="17" spans="1:24">
      <c r="A17" s="27">
        <v>8</v>
      </c>
      <c r="B17" s="33"/>
      <c r="C17" s="30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">
        <f t="shared" si="0"/>
        <v>0</v>
      </c>
      <c r="T17" s="2">
        <f t="shared" si="1"/>
        <v>0</v>
      </c>
      <c r="U17" s="2">
        <f t="shared" si="2"/>
        <v>0</v>
      </c>
      <c r="V17" s="9" t="str">
        <f t="shared" ref="V17:V30" si="5">IF(T17&lt;&gt;0,+T17*100%/S17,"")</f>
        <v/>
      </c>
      <c r="W17" s="9" t="str">
        <f t="shared" si="4"/>
        <v/>
      </c>
      <c r="X17" s="11"/>
    </row>
    <row r="18" spans="1:24">
      <c r="A18" s="26">
        <v>9</v>
      </c>
      <c r="B18" s="33"/>
      <c r="C18" s="3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">
        <f t="shared" si="0"/>
        <v>0</v>
      </c>
      <c r="T18" s="2">
        <f t="shared" si="1"/>
        <v>0</v>
      </c>
      <c r="U18" s="2">
        <f t="shared" si="2"/>
        <v>0</v>
      </c>
      <c r="V18" s="9" t="str">
        <f t="shared" si="5"/>
        <v/>
      </c>
      <c r="W18" s="9" t="str">
        <f t="shared" si="4"/>
        <v/>
      </c>
      <c r="X18" s="11"/>
    </row>
    <row r="19" spans="1:24">
      <c r="A19" s="27">
        <v>10</v>
      </c>
      <c r="B19" s="34"/>
      <c r="C19" s="30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">
        <f t="shared" si="0"/>
        <v>0</v>
      </c>
      <c r="T19" s="2">
        <f t="shared" si="1"/>
        <v>0</v>
      </c>
      <c r="U19" s="2">
        <f t="shared" si="2"/>
        <v>0</v>
      </c>
      <c r="V19" s="9" t="str">
        <f t="shared" si="5"/>
        <v/>
      </c>
      <c r="W19" s="9" t="str">
        <f t="shared" si="4"/>
        <v/>
      </c>
      <c r="X19" s="11"/>
    </row>
    <row r="20" spans="1:24">
      <c r="A20" s="26">
        <v>11</v>
      </c>
      <c r="B20" s="33"/>
      <c r="C20" s="3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">
        <f t="shared" si="0"/>
        <v>0</v>
      </c>
      <c r="T20" s="2">
        <f t="shared" si="1"/>
        <v>0</v>
      </c>
      <c r="U20" s="2">
        <f t="shared" si="2"/>
        <v>0</v>
      </c>
      <c r="V20" s="9" t="str">
        <f t="shared" si="5"/>
        <v/>
      </c>
      <c r="W20" s="9" t="str">
        <f t="shared" si="4"/>
        <v/>
      </c>
      <c r="X20" s="11"/>
    </row>
    <row r="21" spans="1:24">
      <c r="A21" s="27">
        <v>12</v>
      </c>
      <c r="B21" s="34"/>
      <c r="C21" s="30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">
        <f t="shared" si="0"/>
        <v>0</v>
      </c>
      <c r="T21" s="2">
        <f t="shared" si="1"/>
        <v>0</v>
      </c>
      <c r="U21" s="2">
        <f t="shared" si="2"/>
        <v>0</v>
      </c>
      <c r="V21" s="9" t="str">
        <f t="shared" si="5"/>
        <v/>
      </c>
      <c r="W21" s="9" t="str">
        <f t="shared" si="4"/>
        <v/>
      </c>
      <c r="X21" s="11"/>
    </row>
    <row r="22" spans="1:24">
      <c r="A22" s="26">
        <v>13</v>
      </c>
      <c r="B22" s="33"/>
      <c r="C22" s="3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">
        <f t="shared" si="0"/>
        <v>0</v>
      </c>
      <c r="T22" s="2">
        <f t="shared" si="1"/>
        <v>0</v>
      </c>
      <c r="U22" s="2">
        <f t="shared" si="2"/>
        <v>0</v>
      </c>
      <c r="V22" s="9" t="str">
        <f t="shared" si="5"/>
        <v/>
      </c>
      <c r="W22" s="9" t="str">
        <f t="shared" si="4"/>
        <v/>
      </c>
      <c r="X22" s="11"/>
    </row>
    <row r="23" spans="1:24">
      <c r="A23" s="27">
        <v>14</v>
      </c>
      <c r="B23" s="34"/>
      <c r="C23" s="30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2">
        <f t="shared" si="0"/>
        <v>0</v>
      </c>
      <c r="T23" s="2">
        <f t="shared" si="1"/>
        <v>0</v>
      </c>
      <c r="U23" s="2">
        <f t="shared" si="2"/>
        <v>0</v>
      </c>
      <c r="V23" s="9" t="str">
        <f t="shared" si="5"/>
        <v/>
      </c>
      <c r="W23" s="9" t="str">
        <f t="shared" si="4"/>
        <v/>
      </c>
      <c r="X23" s="11"/>
    </row>
    <row r="24" spans="1:24">
      <c r="A24" s="26">
        <v>15</v>
      </c>
      <c r="B24" s="33"/>
      <c r="C24" s="3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2">
        <f t="shared" si="0"/>
        <v>0</v>
      </c>
      <c r="T24" s="2">
        <f t="shared" si="1"/>
        <v>0</v>
      </c>
      <c r="U24" s="2">
        <f t="shared" si="2"/>
        <v>0</v>
      </c>
      <c r="V24" s="9" t="str">
        <f t="shared" si="5"/>
        <v/>
      </c>
      <c r="W24" s="9" t="str">
        <f t="shared" si="4"/>
        <v/>
      </c>
      <c r="X24" s="11"/>
    </row>
    <row r="25" spans="1:24">
      <c r="A25" s="27">
        <v>16</v>
      </c>
      <c r="B25" s="33"/>
      <c r="C25" s="30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">
        <f t="shared" si="0"/>
        <v>0</v>
      </c>
      <c r="T25" s="2">
        <f t="shared" si="1"/>
        <v>0</v>
      </c>
      <c r="U25" s="2">
        <f t="shared" si="2"/>
        <v>0</v>
      </c>
      <c r="V25" s="9" t="str">
        <f t="shared" si="5"/>
        <v/>
      </c>
      <c r="W25" s="9" t="str">
        <f t="shared" si="4"/>
        <v/>
      </c>
      <c r="X25" s="11"/>
    </row>
    <row r="26" spans="1:24">
      <c r="A26" s="26">
        <v>17</v>
      </c>
      <c r="B26" s="34"/>
      <c r="C26" s="30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">
        <f t="shared" si="0"/>
        <v>0</v>
      </c>
      <c r="T26" s="2">
        <f t="shared" si="1"/>
        <v>0</v>
      </c>
      <c r="U26" s="2">
        <f t="shared" si="2"/>
        <v>0</v>
      </c>
      <c r="V26" s="9" t="str">
        <f t="shared" si="5"/>
        <v/>
      </c>
      <c r="W26" s="9" t="str">
        <f t="shared" si="4"/>
        <v/>
      </c>
      <c r="X26" s="11"/>
    </row>
    <row r="27" spans="1:24">
      <c r="A27" s="27">
        <v>18</v>
      </c>
      <c r="B27" s="34"/>
      <c r="C27" s="3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2">
        <f t="shared" si="0"/>
        <v>0</v>
      </c>
      <c r="T27" s="2">
        <f t="shared" si="1"/>
        <v>0</v>
      </c>
      <c r="U27" s="2">
        <f t="shared" si="2"/>
        <v>0</v>
      </c>
      <c r="V27" s="9" t="str">
        <f t="shared" si="5"/>
        <v/>
      </c>
      <c r="W27" s="9" t="str">
        <f t="shared" si="4"/>
        <v/>
      </c>
      <c r="X27" s="11"/>
    </row>
    <row r="28" spans="1:24">
      <c r="A28" s="26">
        <v>19</v>
      </c>
      <c r="B28" s="34"/>
      <c r="C28" s="30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2">
        <f t="shared" si="0"/>
        <v>0</v>
      </c>
      <c r="T28" s="2">
        <f t="shared" si="1"/>
        <v>0</v>
      </c>
      <c r="U28" s="2">
        <f t="shared" si="2"/>
        <v>0</v>
      </c>
      <c r="V28" s="9" t="str">
        <f t="shared" si="5"/>
        <v/>
      </c>
      <c r="W28" s="9" t="str">
        <f t="shared" si="4"/>
        <v/>
      </c>
      <c r="X28" s="11"/>
    </row>
    <row r="29" spans="1:24">
      <c r="A29" s="27">
        <v>20</v>
      </c>
      <c r="B29" s="34"/>
      <c r="C29" s="30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2">
        <f t="shared" si="0"/>
        <v>0</v>
      </c>
      <c r="T29" s="2">
        <f t="shared" si="1"/>
        <v>0</v>
      </c>
      <c r="U29" s="2">
        <f t="shared" si="2"/>
        <v>0</v>
      </c>
      <c r="V29" s="9" t="str">
        <f t="shared" si="5"/>
        <v/>
      </c>
      <c r="W29" s="9" t="str">
        <f t="shared" si="4"/>
        <v/>
      </c>
    </row>
    <row r="30" spans="1:24">
      <c r="A30" s="26">
        <v>21</v>
      </c>
      <c r="B30" s="34"/>
      <c r="C30" s="30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2">
        <f t="shared" ref="S30:S31" si="6">+COUNTIF(C30:R30,"&gt;""")</f>
        <v>0</v>
      </c>
      <c r="T30" s="2">
        <f t="shared" ref="T30:T31" si="7">+COUNTIF(C30:R30,"p")</f>
        <v>0</v>
      </c>
      <c r="U30" s="2">
        <f t="shared" ref="U30:U31" si="8">+COUNTIF(C30:R30,"A")</f>
        <v>0</v>
      </c>
      <c r="V30" s="9" t="str">
        <f t="shared" si="5"/>
        <v/>
      </c>
      <c r="W30" s="9" t="str">
        <f t="shared" si="4"/>
        <v/>
      </c>
    </row>
    <row r="31" spans="1:24">
      <c r="A31" s="27">
        <v>22</v>
      </c>
      <c r="B31" s="34"/>
      <c r="C31" s="30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2">
        <f t="shared" si="6"/>
        <v>0</v>
      </c>
      <c r="T31" s="2">
        <f t="shared" si="7"/>
        <v>0</v>
      </c>
      <c r="U31" s="2">
        <f t="shared" si="8"/>
        <v>0</v>
      </c>
      <c r="V31" s="9" t="str">
        <f t="shared" ref="V31:V49" si="9">IF(T31&lt;&gt;0,+T31*100%/S31,"")</f>
        <v/>
      </c>
      <c r="W31" s="9" t="str">
        <f t="shared" ref="W31:W49" si="10">+IF(S31&lt;&gt;0,U31*100%/S31,"")</f>
        <v/>
      </c>
    </row>
    <row r="32" spans="1:24">
      <c r="A32" s="26">
        <v>23</v>
      </c>
      <c r="B32" s="33"/>
      <c r="C32" s="30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2">
        <f t="shared" ref="S32:S49" si="11">+COUNTIF(C32:R32,"&gt;""")</f>
        <v>0</v>
      </c>
      <c r="T32" s="2">
        <f t="shared" ref="T32:T49" si="12">+COUNTIF(C32:R32,"p")</f>
        <v>0</v>
      </c>
      <c r="U32" s="2">
        <f t="shared" ref="U32:U49" si="13">+COUNTIF(C32:R32,"A")</f>
        <v>0</v>
      </c>
      <c r="V32" s="9" t="str">
        <f t="shared" si="9"/>
        <v/>
      </c>
      <c r="W32" s="9" t="str">
        <f t="shared" si="10"/>
        <v/>
      </c>
    </row>
    <row r="33" spans="1:23">
      <c r="A33" s="27">
        <v>24</v>
      </c>
      <c r="B33" s="34"/>
      <c r="C33" s="30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2">
        <f t="shared" si="11"/>
        <v>0</v>
      </c>
      <c r="T33" s="2">
        <f t="shared" si="12"/>
        <v>0</v>
      </c>
      <c r="U33" s="2">
        <f t="shared" si="13"/>
        <v>0</v>
      </c>
      <c r="V33" s="9" t="str">
        <f t="shared" si="9"/>
        <v/>
      </c>
      <c r="W33" s="9" t="str">
        <f t="shared" si="10"/>
        <v/>
      </c>
    </row>
    <row r="34" spans="1:23">
      <c r="A34" s="26">
        <v>25</v>
      </c>
      <c r="B34" s="33"/>
      <c r="C34" s="30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2">
        <f t="shared" si="11"/>
        <v>0</v>
      </c>
      <c r="T34" s="2">
        <f t="shared" si="12"/>
        <v>0</v>
      </c>
      <c r="U34" s="2">
        <f t="shared" si="13"/>
        <v>0</v>
      </c>
      <c r="V34" s="9" t="str">
        <f t="shared" si="9"/>
        <v/>
      </c>
      <c r="W34" s="9" t="str">
        <f t="shared" si="10"/>
        <v/>
      </c>
    </row>
    <row r="35" spans="1:23">
      <c r="A35" s="27">
        <v>26</v>
      </c>
      <c r="B35" s="33"/>
      <c r="C35" s="30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2">
        <f t="shared" si="11"/>
        <v>0</v>
      </c>
      <c r="T35" s="2">
        <f t="shared" si="12"/>
        <v>0</v>
      </c>
      <c r="U35" s="2">
        <f t="shared" si="13"/>
        <v>0</v>
      </c>
      <c r="V35" s="9" t="str">
        <f t="shared" si="9"/>
        <v/>
      </c>
      <c r="W35" s="9" t="str">
        <f t="shared" si="10"/>
        <v/>
      </c>
    </row>
    <row r="36" spans="1:23">
      <c r="A36" s="26">
        <v>27</v>
      </c>
      <c r="B36" s="33"/>
      <c r="C36" s="30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2">
        <f t="shared" si="11"/>
        <v>0</v>
      </c>
      <c r="T36" s="2">
        <f t="shared" si="12"/>
        <v>0</v>
      </c>
      <c r="U36" s="2">
        <f t="shared" si="13"/>
        <v>0</v>
      </c>
      <c r="V36" s="9" t="str">
        <f t="shared" si="9"/>
        <v/>
      </c>
      <c r="W36" s="9" t="str">
        <f t="shared" si="10"/>
        <v/>
      </c>
    </row>
    <row r="37" spans="1:23">
      <c r="A37" s="27">
        <v>28</v>
      </c>
      <c r="B37" s="33"/>
      <c r="C37" s="30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">
        <f t="shared" si="11"/>
        <v>0</v>
      </c>
      <c r="T37" s="2">
        <f t="shared" si="12"/>
        <v>0</v>
      </c>
      <c r="U37" s="2">
        <f t="shared" si="13"/>
        <v>0</v>
      </c>
      <c r="V37" s="9" t="str">
        <f t="shared" si="9"/>
        <v/>
      </c>
      <c r="W37" s="9" t="str">
        <f t="shared" si="10"/>
        <v/>
      </c>
    </row>
    <row r="38" spans="1:23">
      <c r="A38" s="26">
        <v>29</v>
      </c>
      <c r="B38" s="33"/>
      <c r="C38" s="30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2">
        <f t="shared" si="11"/>
        <v>0</v>
      </c>
      <c r="T38" s="2">
        <f t="shared" si="12"/>
        <v>0</v>
      </c>
      <c r="U38" s="2">
        <f t="shared" si="13"/>
        <v>0</v>
      </c>
      <c r="V38" s="9" t="str">
        <f t="shared" si="9"/>
        <v/>
      </c>
      <c r="W38" s="9" t="str">
        <f t="shared" si="10"/>
        <v/>
      </c>
    </row>
    <row r="39" spans="1:23">
      <c r="A39" s="27">
        <v>30</v>
      </c>
      <c r="B39" s="33"/>
      <c r="C39" s="30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2">
        <f t="shared" si="11"/>
        <v>0</v>
      </c>
      <c r="T39" s="2">
        <f t="shared" si="12"/>
        <v>0</v>
      </c>
      <c r="U39" s="2">
        <f t="shared" si="13"/>
        <v>0</v>
      </c>
      <c r="V39" s="9" t="str">
        <f t="shared" si="9"/>
        <v/>
      </c>
      <c r="W39" s="9" t="str">
        <f t="shared" si="10"/>
        <v/>
      </c>
    </row>
    <row r="40" spans="1:23">
      <c r="A40" s="26">
        <v>31</v>
      </c>
      <c r="B40" s="33"/>
      <c r="C40" s="30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2">
        <f t="shared" si="11"/>
        <v>0</v>
      </c>
      <c r="T40" s="2">
        <f t="shared" si="12"/>
        <v>0</v>
      </c>
      <c r="U40" s="2">
        <f t="shared" si="13"/>
        <v>0</v>
      </c>
      <c r="V40" s="9" t="str">
        <f t="shared" si="9"/>
        <v/>
      </c>
      <c r="W40" s="9" t="str">
        <f t="shared" si="10"/>
        <v/>
      </c>
    </row>
    <row r="41" spans="1:23">
      <c r="A41" s="27">
        <v>32</v>
      </c>
      <c r="B41" s="35"/>
      <c r="C41" s="30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2">
        <f t="shared" si="11"/>
        <v>0</v>
      </c>
      <c r="T41" s="2">
        <f t="shared" si="12"/>
        <v>0</v>
      </c>
      <c r="U41" s="2">
        <f t="shared" si="13"/>
        <v>0</v>
      </c>
      <c r="V41" s="9" t="str">
        <f t="shared" si="9"/>
        <v/>
      </c>
      <c r="W41" s="9" t="str">
        <f t="shared" si="10"/>
        <v/>
      </c>
    </row>
    <row r="42" spans="1:23">
      <c r="A42" s="26">
        <v>33</v>
      </c>
      <c r="B42" s="34"/>
      <c r="C42" s="30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2">
        <f t="shared" si="11"/>
        <v>0</v>
      </c>
      <c r="T42" s="2">
        <f t="shared" si="12"/>
        <v>0</v>
      </c>
      <c r="U42" s="2">
        <f t="shared" si="13"/>
        <v>0</v>
      </c>
      <c r="V42" s="9" t="str">
        <f t="shared" si="9"/>
        <v/>
      </c>
      <c r="W42" s="9" t="str">
        <f t="shared" si="10"/>
        <v/>
      </c>
    </row>
    <row r="43" spans="1:23">
      <c r="A43" s="27">
        <v>34</v>
      </c>
      <c r="B43" s="34"/>
      <c r="C43" s="30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2">
        <f t="shared" si="11"/>
        <v>0</v>
      </c>
      <c r="T43" s="2">
        <f t="shared" si="12"/>
        <v>0</v>
      </c>
      <c r="U43" s="2">
        <f t="shared" si="13"/>
        <v>0</v>
      </c>
      <c r="V43" s="9" t="str">
        <f t="shared" si="9"/>
        <v/>
      </c>
      <c r="W43" s="9" t="str">
        <f t="shared" si="10"/>
        <v/>
      </c>
    </row>
    <row r="44" spans="1:23">
      <c r="A44" s="26">
        <v>35</v>
      </c>
      <c r="B44" s="34"/>
      <c r="C44" s="30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2">
        <f t="shared" si="11"/>
        <v>0</v>
      </c>
      <c r="T44" s="2">
        <f t="shared" si="12"/>
        <v>0</v>
      </c>
      <c r="U44" s="2">
        <f t="shared" si="13"/>
        <v>0</v>
      </c>
      <c r="V44" s="9" t="str">
        <f t="shared" si="9"/>
        <v/>
      </c>
      <c r="W44" s="9" t="str">
        <f t="shared" si="10"/>
        <v/>
      </c>
    </row>
    <row r="45" spans="1:23">
      <c r="A45" s="27">
        <v>36</v>
      </c>
      <c r="B45" s="34"/>
      <c r="C45" s="30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2">
        <f t="shared" si="11"/>
        <v>0</v>
      </c>
      <c r="T45" s="2">
        <f t="shared" si="12"/>
        <v>0</v>
      </c>
      <c r="U45" s="2">
        <f t="shared" si="13"/>
        <v>0</v>
      </c>
      <c r="V45" s="9" t="str">
        <f t="shared" si="9"/>
        <v/>
      </c>
      <c r="W45" s="9" t="str">
        <f t="shared" si="10"/>
        <v/>
      </c>
    </row>
    <row r="46" spans="1:23">
      <c r="A46" s="26">
        <v>37</v>
      </c>
      <c r="B46" s="34"/>
      <c r="C46" s="30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2">
        <f t="shared" si="11"/>
        <v>0</v>
      </c>
      <c r="T46" s="2">
        <f t="shared" si="12"/>
        <v>0</v>
      </c>
      <c r="U46" s="2">
        <f t="shared" si="13"/>
        <v>0</v>
      </c>
      <c r="V46" s="9" t="str">
        <f t="shared" si="9"/>
        <v/>
      </c>
      <c r="W46" s="9" t="str">
        <f t="shared" si="10"/>
        <v/>
      </c>
    </row>
    <row r="47" spans="1:23">
      <c r="A47" s="27">
        <v>38</v>
      </c>
      <c r="B47" s="34"/>
      <c r="C47" s="30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2">
        <f t="shared" si="11"/>
        <v>0</v>
      </c>
      <c r="T47" s="2">
        <f t="shared" si="12"/>
        <v>0</v>
      </c>
      <c r="U47" s="2">
        <f t="shared" si="13"/>
        <v>0</v>
      </c>
      <c r="V47" s="9" t="str">
        <f t="shared" si="9"/>
        <v/>
      </c>
      <c r="W47" s="9" t="str">
        <f t="shared" si="10"/>
        <v/>
      </c>
    </row>
    <row r="48" spans="1:23">
      <c r="A48" s="26">
        <v>39</v>
      </c>
      <c r="B48" s="34"/>
      <c r="C48" s="30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2">
        <f t="shared" si="11"/>
        <v>0</v>
      </c>
      <c r="T48" s="2">
        <f t="shared" si="12"/>
        <v>0</v>
      </c>
      <c r="U48" s="2">
        <f t="shared" si="13"/>
        <v>0</v>
      </c>
      <c r="V48" s="9" t="str">
        <f t="shared" si="9"/>
        <v/>
      </c>
      <c r="W48" s="9" t="str">
        <f t="shared" si="10"/>
        <v/>
      </c>
    </row>
    <row r="49" spans="1:23">
      <c r="A49" s="28">
        <v>40</v>
      </c>
      <c r="B49" s="34"/>
      <c r="C49" s="30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2">
        <f t="shared" si="11"/>
        <v>0</v>
      </c>
      <c r="T49" s="2">
        <f t="shared" si="12"/>
        <v>0</v>
      </c>
      <c r="U49" s="2">
        <f t="shared" si="13"/>
        <v>0</v>
      </c>
      <c r="V49" s="9" t="str">
        <f t="shared" si="9"/>
        <v/>
      </c>
      <c r="W49" s="9" t="str">
        <f t="shared" si="10"/>
        <v/>
      </c>
    </row>
    <row r="50" spans="1:23">
      <c r="A50" s="29">
        <v>41</v>
      </c>
      <c r="B50" s="34"/>
      <c r="C50" s="30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>
        <v>0</v>
      </c>
      <c r="T50" s="1">
        <v>0</v>
      </c>
      <c r="U50" s="1">
        <v>0</v>
      </c>
      <c r="V50" s="9"/>
      <c r="W50" s="9"/>
    </row>
    <row r="51" spans="1:23">
      <c r="A51" s="29">
        <v>42</v>
      </c>
      <c r="B51" s="34"/>
      <c r="C51" s="30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>
        <v>0</v>
      </c>
      <c r="T51" s="1">
        <v>0</v>
      </c>
      <c r="U51" s="1">
        <v>0</v>
      </c>
      <c r="V51" s="9"/>
      <c r="W51" s="9"/>
    </row>
    <row r="52" spans="1:23">
      <c r="A52" s="29">
        <v>43</v>
      </c>
      <c r="B52" s="35"/>
      <c r="C52" s="30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>
        <v>0</v>
      </c>
      <c r="T52" s="1">
        <v>0</v>
      </c>
      <c r="U52" s="1">
        <v>0</v>
      </c>
      <c r="V52" s="9"/>
      <c r="W52" s="9"/>
    </row>
    <row r="53" spans="1:23">
      <c r="A53" s="29">
        <v>44</v>
      </c>
      <c r="B53" s="34"/>
      <c r="C53" s="30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>
        <v>0</v>
      </c>
      <c r="T53" s="1">
        <v>0</v>
      </c>
      <c r="U53" s="1">
        <v>0</v>
      </c>
      <c r="V53" s="9"/>
      <c r="W53" s="9"/>
    </row>
    <row r="54" spans="1:23">
      <c r="A54" s="29">
        <v>45</v>
      </c>
      <c r="B54" s="34"/>
      <c r="C54" s="30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>
        <v>0</v>
      </c>
      <c r="T54" s="1">
        <v>0</v>
      </c>
      <c r="U54" s="1">
        <v>0</v>
      </c>
      <c r="V54" s="9"/>
      <c r="W54" s="9"/>
    </row>
    <row r="55" spans="1:23">
      <c r="A55" s="29">
        <v>46</v>
      </c>
      <c r="B55" s="34"/>
      <c r="C55" s="30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>
        <v>0</v>
      </c>
      <c r="T55" s="1">
        <v>0</v>
      </c>
      <c r="U55" s="1">
        <v>0</v>
      </c>
      <c r="V55" s="9"/>
      <c r="W55" s="9"/>
    </row>
    <row r="56" spans="1:23">
      <c r="A56" s="29">
        <v>47</v>
      </c>
      <c r="B56" s="34"/>
      <c r="C56" s="30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>
        <v>0</v>
      </c>
      <c r="T56" s="1">
        <v>0</v>
      </c>
      <c r="U56" s="1">
        <v>0</v>
      </c>
      <c r="V56" s="9"/>
      <c r="W56" s="9"/>
    </row>
    <row r="57" spans="1:23">
      <c r="A57" s="29">
        <v>48</v>
      </c>
      <c r="B57" s="34"/>
      <c r="C57" s="30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>
        <v>0</v>
      </c>
      <c r="T57" s="1">
        <v>0</v>
      </c>
      <c r="U57" s="1">
        <v>0</v>
      </c>
      <c r="V57" s="9"/>
      <c r="W57" s="9"/>
    </row>
    <row r="58" spans="1:23">
      <c r="A58" s="29">
        <v>49</v>
      </c>
      <c r="B58" s="34"/>
      <c r="C58" s="30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>
        <v>0</v>
      </c>
      <c r="T58" s="1">
        <v>0</v>
      </c>
      <c r="U58" s="1">
        <v>0</v>
      </c>
      <c r="V58" s="9"/>
      <c r="W58" s="9"/>
    </row>
    <row r="59" spans="1:23">
      <c r="A59" s="29">
        <v>50</v>
      </c>
      <c r="B59" s="34"/>
      <c r="C59" s="30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>
        <v>0</v>
      </c>
      <c r="T59" s="1">
        <v>0</v>
      </c>
      <c r="U59" s="1">
        <v>0</v>
      </c>
      <c r="V59" s="9"/>
      <c r="W59" s="9"/>
    </row>
    <row r="60" spans="1:23">
      <c r="A60" s="29">
        <v>51</v>
      </c>
      <c r="B60" s="34"/>
      <c r="C60" s="30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>
        <v>0</v>
      </c>
      <c r="T60" s="1">
        <v>0</v>
      </c>
      <c r="U60" s="1">
        <v>0</v>
      </c>
      <c r="V60" s="9"/>
      <c r="W60" s="9"/>
    </row>
    <row r="61" spans="1:23">
      <c r="A61" s="29">
        <v>52</v>
      </c>
      <c r="B61" s="34"/>
      <c r="C61" s="30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>
        <v>0</v>
      </c>
      <c r="T61" s="1">
        <v>0</v>
      </c>
      <c r="U61" s="1">
        <v>0</v>
      </c>
      <c r="V61" s="9"/>
      <c r="W61" s="9"/>
    </row>
    <row r="62" spans="1:23">
      <c r="A62" s="29">
        <v>53</v>
      </c>
      <c r="B62" s="34"/>
      <c r="C62" s="30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>
        <v>0</v>
      </c>
      <c r="T62" s="1">
        <v>0</v>
      </c>
      <c r="U62" s="1">
        <v>0</v>
      </c>
      <c r="V62" s="9"/>
      <c r="W62" s="9"/>
    </row>
    <row r="63" spans="1:23">
      <c r="A63" s="29">
        <v>54</v>
      </c>
      <c r="B63" s="34"/>
      <c r="C63" s="30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>
        <v>0</v>
      </c>
      <c r="T63" s="1">
        <v>0</v>
      </c>
      <c r="U63" s="1">
        <v>0</v>
      </c>
      <c r="V63" s="9"/>
      <c r="W63" s="9"/>
    </row>
    <row r="64" spans="1:23">
      <c r="A64" s="29">
        <v>55</v>
      </c>
      <c r="B64" s="34"/>
      <c r="C64" s="30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>
        <v>0</v>
      </c>
      <c r="T64" s="1">
        <v>0</v>
      </c>
      <c r="U64" s="1">
        <v>0</v>
      </c>
      <c r="V64" s="9"/>
      <c r="W64" s="9"/>
    </row>
  </sheetData>
  <mergeCells count="6">
    <mergeCell ref="A5:D6"/>
    <mergeCell ref="P8:V8"/>
    <mergeCell ref="A1:U1"/>
    <mergeCell ref="A2:U2"/>
    <mergeCell ref="A3:U3"/>
    <mergeCell ref="A4:U4"/>
  </mergeCells>
  <conditionalFormatting sqref="V10:V49">
    <cfRule type="cellIs" dxfId="1" priority="1" operator="lessThan">
      <formula>0.5</formula>
    </cfRule>
  </conditionalFormatting>
  <pageMargins left="0.7" right="0.7" top="0.75" bottom="0.75" header="0.3" footer="0.3"/>
  <pageSetup paperSize="5" orientation="landscape" horizontalDpi="0" verticalDpi="0" r:id="rId1"/>
  <headerFooter>
    <oddFooter>&amp;C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65"/>
  <sheetViews>
    <sheetView view="pageLayout" zoomScale="70" zoomScalePageLayoutView="70" workbookViewId="0">
      <selection activeCell="B17" sqref="B17"/>
    </sheetView>
  </sheetViews>
  <sheetFormatPr baseColWidth="10" defaultRowHeight="15"/>
  <cols>
    <col min="2" max="2" width="38" customWidth="1"/>
    <col min="3" max="3" width="8.28515625" customWidth="1"/>
    <col min="4" max="4" width="7.7109375" customWidth="1"/>
    <col min="5" max="5" width="8.7109375" customWidth="1"/>
    <col min="6" max="6" width="8.85546875" customWidth="1"/>
    <col min="7" max="7" width="8.42578125" customWidth="1"/>
    <col min="8" max="8" width="8.85546875" customWidth="1"/>
    <col min="9" max="9" width="11.140625" customWidth="1"/>
    <col min="10" max="10" width="11.85546875" customWidth="1"/>
    <col min="11" max="11" width="13" customWidth="1"/>
  </cols>
  <sheetData>
    <row r="1" spans="1:11" ht="21">
      <c r="A1" s="41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ht="21">
      <c r="A2" s="41" t="s">
        <v>27</v>
      </c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1" ht="21">
      <c r="A3" s="43" t="s">
        <v>14</v>
      </c>
      <c r="B3" s="46"/>
      <c r="C3" s="46"/>
      <c r="D3" s="46"/>
      <c r="E3" s="46"/>
      <c r="F3" s="46"/>
      <c r="G3" s="46"/>
      <c r="H3" s="46"/>
      <c r="I3" s="46"/>
      <c r="J3" s="46"/>
      <c r="K3" s="46"/>
    </row>
    <row r="4" spans="1:11" ht="15.75" customHeight="1">
      <c r="A4" s="59" t="s">
        <v>35</v>
      </c>
      <c r="B4" s="59"/>
      <c r="C4" s="60" t="s">
        <v>41</v>
      </c>
      <c r="D4" s="60"/>
      <c r="E4" s="60"/>
      <c r="F4" s="60"/>
      <c r="G4" s="61" t="s">
        <v>15</v>
      </c>
      <c r="H4" s="61"/>
      <c r="I4" s="61"/>
      <c r="J4" s="61"/>
      <c r="K4" s="61"/>
    </row>
    <row r="5" spans="1:11" ht="15.75">
      <c r="A5" s="59"/>
      <c r="B5" s="59"/>
      <c r="C5" s="62" t="s">
        <v>42</v>
      </c>
      <c r="D5" s="62"/>
      <c r="E5" s="62"/>
      <c r="F5" s="62"/>
      <c r="G5" s="61" t="s">
        <v>16</v>
      </c>
      <c r="H5" s="61"/>
      <c r="I5" s="61"/>
      <c r="J5" s="61"/>
      <c r="K5" s="61"/>
    </row>
    <row r="6" spans="1:11" ht="24" customHeight="1">
      <c r="A6" s="49" t="s">
        <v>40</v>
      </c>
      <c r="B6" s="55"/>
      <c r="C6" s="60" t="s">
        <v>37</v>
      </c>
      <c r="D6" s="60"/>
      <c r="E6" s="60"/>
      <c r="F6" s="60"/>
      <c r="G6" s="63" t="s">
        <v>17</v>
      </c>
      <c r="H6" s="63"/>
      <c r="I6" s="63"/>
      <c r="J6" s="63" t="s">
        <v>18</v>
      </c>
      <c r="K6" s="63"/>
    </row>
    <row r="7" spans="1:11" ht="15.75">
      <c r="A7" s="49"/>
      <c r="B7" s="55"/>
      <c r="C7" s="64"/>
      <c r="D7" s="64"/>
      <c r="E7" s="64"/>
      <c r="F7" s="64"/>
      <c r="G7" s="64"/>
      <c r="H7" s="65" t="s">
        <v>19</v>
      </c>
      <c r="I7" s="65" t="s">
        <v>20</v>
      </c>
      <c r="J7" s="65" t="s">
        <v>19</v>
      </c>
      <c r="K7" s="65" t="s">
        <v>20</v>
      </c>
    </row>
    <row r="8" spans="1:11" ht="25.5">
      <c r="A8" s="49" t="s">
        <v>28</v>
      </c>
      <c r="B8" s="49"/>
      <c r="C8" s="49" t="s">
        <v>21</v>
      </c>
      <c r="D8" s="49"/>
      <c r="E8" s="49"/>
      <c r="F8" s="49"/>
      <c r="G8" s="64"/>
      <c r="H8" s="66">
        <f>+COUNTIF(E10:E64,"&lt;9")</f>
        <v>1</v>
      </c>
      <c r="I8" s="67">
        <f>+H8*100%/E65</f>
        <v>1</v>
      </c>
      <c r="J8" s="66">
        <f>+COUNTIF(F10:F64,"&lt;9")</f>
        <v>1</v>
      </c>
      <c r="K8" s="67">
        <f>+J8*100%/F65</f>
        <v>1</v>
      </c>
    </row>
    <row r="9" spans="1:11" ht="75">
      <c r="A9" s="12" t="s">
        <v>3</v>
      </c>
      <c r="B9" s="38" t="s">
        <v>4</v>
      </c>
      <c r="C9" s="12" t="s">
        <v>22</v>
      </c>
      <c r="D9" s="12" t="s">
        <v>24</v>
      </c>
      <c r="E9" s="12" t="s">
        <v>30</v>
      </c>
      <c r="F9" s="12" t="s">
        <v>31</v>
      </c>
      <c r="G9" s="13" t="s">
        <v>32</v>
      </c>
      <c r="H9" s="13" t="s">
        <v>29</v>
      </c>
      <c r="I9" s="14" t="s">
        <v>23</v>
      </c>
      <c r="J9" s="15" t="s">
        <v>34</v>
      </c>
      <c r="K9" s="15" t="s">
        <v>26</v>
      </c>
    </row>
    <row r="10" spans="1:11" ht="15.75">
      <c r="A10" s="36">
        <f>'Planilla de Asistencia'!A10</f>
        <v>1</v>
      </c>
      <c r="B10" s="39"/>
      <c r="C10" s="37" t="str">
        <f>'Planilla de Asistencia'!V10</f>
        <v/>
      </c>
      <c r="D10" s="16">
        <v>10</v>
      </c>
      <c r="E10" s="20">
        <v>8</v>
      </c>
      <c r="F10" s="16">
        <v>7</v>
      </c>
      <c r="G10" s="17">
        <f>SUM(D10:F10)</f>
        <v>25</v>
      </c>
      <c r="H10" s="16"/>
      <c r="I10" s="18"/>
      <c r="J10" s="16"/>
      <c r="K10" s="18"/>
    </row>
    <row r="11" spans="1:11" ht="15.75">
      <c r="A11" s="36">
        <f>'Planilla de Asistencia'!A11</f>
        <v>2</v>
      </c>
      <c r="B11" s="40"/>
      <c r="C11" s="37" t="str">
        <f>'Planilla de Asistencia'!V11</f>
        <v/>
      </c>
      <c r="D11" s="16"/>
      <c r="E11" s="20"/>
      <c r="F11" s="16"/>
      <c r="G11" s="17">
        <f t="shared" ref="G11:G48" si="0">SUM(D11:F11)</f>
        <v>0</v>
      </c>
      <c r="H11" s="16"/>
      <c r="I11" s="18"/>
      <c r="J11" s="16"/>
      <c r="K11" s="18"/>
    </row>
    <row r="12" spans="1:11" ht="15.75">
      <c r="A12" s="36">
        <f>'Planilla de Asistencia'!A12</f>
        <v>3</v>
      </c>
      <c r="B12" s="40"/>
      <c r="C12" s="37" t="str">
        <f>'Planilla de Asistencia'!V12</f>
        <v/>
      </c>
      <c r="D12" s="16"/>
      <c r="E12" s="20"/>
      <c r="F12" s="16"/>
      <c r="G12" s="17">
        <f t="shared" si="0"/>
        <v>0</v>
      </c>
      <c r="H12" s="16"/>
      <c r="I12" s="18"/>
      <c r="J12" s="16"/>
      <c r="K12" s="18"/>
    </row>
    <row r="13" spans="1:11" ht="15.75">
      <c r="A13" s="36">
        <f>'Planilla de Asistencia'!A13</f>
        <v>4</v>
      </c>
      <c r="B13" s="33"/>
      <c r="C13" s="37" t="str">
        <f>'Planilla de Asistencia'!V13</f>
        <v/>
      </c>
      <c r="D13" s="16"/>
      <c r="E13" s="20"/>
      <c r="F13" s="16"/>
      <c r="G13" s="17">
        <f t="shared" si="0"/>
        <v>0</v>
      </c>
      <c r="H13" s="19"/>
      <c r="I13" s="18"/>
      <c r="J13" s="16"/>
      <c r="K13" s="18"/>
    </row>
    <row r="14" spans="1:11" ht="15.75">
      <c r="A14" s="36">
        <f>'Planilla de Asistencia'!A14</f>
        <v>5</v>
      </c>
      <c r="B14" s="33"/>
      <c r="C14" s="37" t="str">
        <f>'Planilla de Asistencia'!V14</f>
        <v/>
      </c>
      <c r="D14" s="16"/>
      <c r="E14" s="20"/>
      <c r="F14" s="16"/>
      <c r="G14" s="17">
        <f t="shared" si="0"/>
        <v>0</v>
      </c>
      <c r="H14" s="19"/>
      <c r="I14" s="18"/>
      <c r="J14" s="16"/>
      <c r="K14" s="18"/>
    </row>
    <row r="15" spans="1:11" ht="15.75">
      <c r="A15" s="36">
        <f>'Planilla de Asistencia'!A15</f>
        <v>6</v>
      </c>
      <c r="B15" s="33"/>
      <c r="C15" s="37" t="str">
        <f>'Planilla de Asistencia'!V15</f>
        <v/>
      </c>
      <c r="D15" s="16"/>
      <c r="E15" s="20"/>
      <c r="F15" s="16"/>
      <c r="G15" s="17">
        <f t="shared" si="0"/>
        <v>0</v>
      </c>
      <c r="H15" s="19"/>
      <c r="I15" s="18"/>
      <c r="J15" s="16"/>
      <c r="K15" s="18"/>
    </row>
    <row r="16" spans="1:11" ht="15.75">
      <c r="A16" s="36">
        <f>'Planilla de Asistencia'!A16</f>
        <v>7</v>
      </c>
      <c r="B16" s="33"/>
      <c r="C16" s="37" t="str">
        <f>'Planilla de Asistencia'!V16</f>
        <v/>
      </c>
      <c r="D16" s="16"/>
      <c r="E16" s="20"/>
      <c r="F16" s="16"/>
      <c r="G16" s="17">
        <f t="shared" si="0"/>
        <v>0</v>
      </c>
      <c r="H16" s="19"/>
      <c r="I16" s="18"/>
      <c r="J16" s="16"/>
      <c r="K16" s="18"/>
    </row>
    <row r="17" spans="1:11" ht="15.75">
      <c r="A17" s="36">
        <f>'Planilla de Asistencia'!A17</f>
        <v>8</v>
      </c>
      <c r="B17" s="33"/>
      <c r="C17" s="37" t="str">
        <f>'Planilla de Asistencia'!V17</f>
        <v/>
      </c>
      <c r="D17" s="16"/>
      <c r="E17" s="20"/>
      <c r="F17" s="16"/>
      <c r="G17" s="17">
        <f t="shared" si="0"/>
        <v>0</v>
      </c>
      <c r="H17" s="19"/>
      <c r="I17" s="18"/>
      <c r="J17" s="16"/>
      <c r="K17" s="18"/>
    </row>
    <row r="18" spans="1:11" ht="15.75">
      <c r="A18" s="36">
        <f>'Planilla de Asistencia'!A18</f>
        <v>9</v>
      </c>
      <c r="B18" s="33"/>
      <c r="C18" s="37" t="str">
        <f>'Planilla de Asistencia'!V18</f>
        <v/>
      </c>
      <c r="D18" s="16"/>
      <c r="E18" s="20"/>
      <c r="F18" s="16"/>
      <c r="G18" s="17">
        <f t="shared" si="0"/>
        <v>0</v>
      </c>
      <c r="H18" s="19"/>
      <c r="I18" s="18"/>
      <c r="J18" s="16"/>
      <c r="K18" s="18"/>
    </row>
    <row r="19" spans="1:11" ht="15.75">
      <c r="A19" s="36">
        <f>'Planilla de Asistencia'!A19</f>
        <v>10</v>
      </c>
      <c r="B19" s="34"/>
      <c r="C19" s="37" t="str">
        <f>'Planilla de Asistencia'!V19</f>
        <v/>
      </c>
      <c r="D19" s="16"/>
      <c r="E19" s="20"/>
      <c r="F19" s="16"/>
      <c r="G19" s="17">
        <f t="shared" si="0"/>
        <v>0</v>
      </c>
      <c r="H19" s="19"/>
      <c r="I19" s="18"/>
      <c r="J19" s="16"/>
      <c r="K19" s="18"/>
    </row>
    <row r="20" spans="1:11" ht="15.75">
      <c r="A20" s="36">
        <f>'Planilla de Asistencia'!A20</f>
        <v>11</v>
      </c>
      <c r="B20" s="33"/>
      <c r="C20" s="37" t="str">
        <f>'Planilla de Asistencia'!V20</f>
        <v/>
      </c>
      <c r="D20" s="16"/>
      <c r="E20" s="20"/>
      <c r="F20" s="16"/>
      <c r="G20" s="17">
        <f t="shared" si="0"/>
        <v>0</v>
      </c>
      <c r="H20" s="16"/>
      <c r="I20" s="18"/>
      <c r="J20" s="16"/>
      <c r="K20" s="18"/>
    </row>
    <row r="21" spans="1:11" ht="15.75">
      <c r="A21" s="36">
        <f>'Planilla de Asistencia'!A21</f>
        <v>12</v>
      </c>
      <c r="B21" s="34"/>
      <c r="C21" s="37" t="str">
        <f>'Planilla de Asistencia'!V21</f>
        <v/>
      </c>
      <c r="D21" s="16"/>
      <c r="E21" s="20"/>
      <c r="F21" s="16"/>
      <c r="G21" s="17">
        <f t="shared" si="0"/>
        <v>0</v>
      </c>
      <c r="H21" s="16"/>
      <c r="I21" s="18"/>
      <c r="J21" s="16"/>
      <c r="K21" s="18"/>
    </row>
    <row r="22" spans="1:11" ht="15.75">
      <c r="A22" s="36">
        <f>'Planilla de Asistencia'!A22</f>
        <v>13</v>
      </c>
      <c r="B22" s="33"/>
      <c r="C22" s="37" t="str">
        <f>'Planilla de Asistencia'!V22</f>
        <v/>
      </c>
      <c r="D22" s="16"/>
      <c r="E22" s="20"/>
      <c r="F22" s="16"/>
      <c r="G22" s="17">
        <f t="shared" si="0"/>
        <v>0</v>
      </c>
      <c r="H22" s="16"/>
      <c r="I22" s="18"/>
      <c r="J22" s="16"/>
      <c r="K22" s="18"/>
    </row>
    <row r="23" spans="1:11" ht="15.75">
      <c r="A23" s="36">
        <f>'Planilla de Asistencia'!A23</f>
        <v>14</v>
      </c>
      <c r="B23" s="34"/>
      <c r="C23" s="37" t="str">
        <f>'Planilla de Asistencia'!V23</f>
        <v/>
      </c>
      <c r="D23" s="16"/>
      <c r="E23" s="20"/>
      <c r="F23" s="16"/>
      <c r="G23" s="17">
        <f t="shared" si="0"/>
        <v>0</v>
      </c>
      <c r="H23" s="16"/>
      <c r="I23" s="18"/>
      <c r="J23" s="16"/>
      <c r="K23" s="18"/>
    </row>
    <row r="24" spans="1:11" ht="15.75">
      <c r="A24" s="36">
        <f>'Planilla de Asistencia'!A24</f>
        <v>15</v>
      </c>
      <c r="B24" s="33"/>
      <c r="C24" s="37" t="str">
        <f>'Planilla de Asistencia'!V24</f>
        <v/>
      </c>
      <c r="D24" s="16"/>
      <c r="E24" s="20"/>
      <c r="F24" s="16"/>
      <c r="G24" s="17">
        <f t="shared" si="0"/>
        <v>0</v>
      </c>
      <c r="H24" s="16"/>
      <c r="I24" s="18"/>
      <c r="J24" s="16"/>
      <c r="K24" s="18"/>
    </row>
    <row r="25" spans="1:11" ht="15.75">
      <c r="A25" s="36">
        <f>'Planilla de Asistencia'!A25</f>
        <v>16</v>
      </c>
      <c r="B25" s="33"/>
      <c r="C25" s="37" t="str">
        <f>'Planilla de Asistencia'!V25</f>
        <v/>
      </c>
      <c r="D25" s="16"/>
      <c r="E25" s="20"/>
      <c r="F25" s="16"/>
      <c r="G25" s="17">
        <f t="shared" si="0"/>
        <v>0</v>
      </c>
      <c r="H25" s="16"/>
      <c r="I25" s="18"/>
      <c r="J25" s="16"/>
      <c r="K25" s="18"/>
    </row>
    <row r="26" spans="1:11" ht="15.75">
      <c r="A26" s="36">
        <f>'Planilla de Asistencia'!A26</f>
        <v>17</v>
      </c>
      <c r="B26" s="34"/>
      <c r="C26" s="37" t="str">
        <f>'Planilla de Asistencia'!V26</f>
        <v/>
      </c>
      <c r="D26" s="16"/>
      <c r="E26" s="20"/>
      <c r="F26" s="16"/>
      <c r="G26" s="17">
        <f t="shared" si="0"/>
        <v>0</v>
      </c>
      <c r="H26" s="16"/>
      <c r="I26" s="18"/>
      <c r="J26" s="16"/>
      <c r="K26" s="18"/>
    </row>
    <row r="27" spans="1:11" ht="15.75">
      <c r="A27" s="36">
        <f>'Planilla de Asistencia'!A27</f>
        <v>18</v>
      </c>
      <c r="B27" s="34"/>
      <c r="C27" s="37" t="str">
        <f>'Planilla de Asistencia'!V27</f>
        <v/>
      </c>
      <c r="D27" s="16"/>
      <c r="E27" s="20"/>
      <c r="F27" s="16"/>
      <c r="G27" s="17">
        <f t="shared" si="0"/>
        <v>0</v>
      </c>
      <c r="H27" s="16"/>
      <c r="I27" s="18"/>
      <c r="J27" s="16"/>
      <c r="K27" s="18"/>
    </row>
    <row r="28" spans="1:11" ht="15.75">
      <c r="A28" s="36">
        <f>'Planilla de Asistencia'!A28</f>
        <v>19</v>
      </c>
      <c r="B28" s="34"/>
      <c r="C28" s="37" t="str">
        <f>'Planilla de Asistencia'!V28</f>
        <v/>
      </c>
      <c r="D28" s="16"/>
      <c r="E28" s="20"/>
      <c r="F28" s="16"/>
      <c r="G28" s="17">
        <f t="shared" si="0"/>
        <v>0</v>
      </c>
      <c r="H28" s="19"/>
      <c r="I28" s="18"/>
      <c r="J28" s="16"/>
      <c r="K28" s="18"/>
    </row>
    <row r="29" spans="1:11" ht="15.75">
      <c r="A29" s="36">
        <f>'Planilla de Asistencia'!A29</f>
        <v>20</v>
      </c>
      <c r="B29" s="34"/>
      <c r="C29" s="37" t="str">
        <f>'Planilla de Asistencia'!V29</f>
        <v/>
      </c>
      <c r="D29" s="16"/>
      <c r="E29" s="20"/>
      <c r="F29" s="16"/>
      <c r="G29" s="17">
        <f t="shared" si="0"/>
        <v>0</v>
      </c>
      <c r="H29" s="19"/>
      <c r="I29" s="18"/>
      <c r="J29" s="16"/>
      <c r="K29" s="18"/>
    </row>
    <row r="30" spans="1:11" ht="15.75">
      <c r="A30" s="36">
        <f>'Planilla de Asistencia'!A30</f>
        <v>21</v>
      </c>
      <c r="B30" s="34"/>
      <c r="C30" s="37" t="str">
        <f>'Planilla de Asistencia'!V30</f>
        <v/>
      </c>
      <c r="D30" s="16"/>
      <c r="E30" s="20"/>
      <c r="F30" s="16"/>
      <c r="G30" s="17">
        <f t="shared" si="0"/>
        <v>0</v>
      </c>
      <c r="H30" s="19"/>
      <c r="I30" s="18"/>
      <c r="J30" s="16"/>
      <c r="K30" s="18"/>
    </row>
    <row r="31" spans="1:11" ht="15.75">
      <c r="A31" s="36">
        <f>'Planilla de Asistencia'!A31</f>
        <v>22</v>
      </c>
      <c r="B31" s="34"/>
      <c r="C31" s="37" t="str">
        <f>'Planilla de Asistencia'!V31</f>
        <v/>
      </c>
      <c r="D31" s="16"/>
      <c r="E31" s="20"/>
      <c r="F31" s="16"/>
      <c r="G31" s="17">
        <f t="shared" si="0"/>
        <v>0</v>
      </c>
      <c r="H31" s="19"/>
      <c r="I31" s="18"/>
      <c r="J31" s="16"/>
      <c r="K31" s="18"/>
    </row>
    <row r="32" spans="1:11" ht="15.75">
      <c r="A32" s="36">
        <f>'Planilla de Asistencia'!A32</f>
        <v>23</v>
      </c>
      <c r="B32" s="33"/>
      <c r="C32" s="37" t="str">
        <f>'Planilla de Asistencia'!V32</f>
        <v/>
      </c>
      <c r="D32" s="16"/>
      <c r="E32" s="20"/>
      <c r="F32" s="16"/>
      <c r="G32" s="17">
        <f t="shared" si="0"/>
        <v>0</v>
      </c>
      <c r="H32" s="19"/>
      <c r="I32" s="18"/>
      <c r="J32" s="16"/>
      <c r="K32" s="18"/>
    </row>
    <row r="33" spans="1:11" ht="15.75">
      <c r="A33" s="36">
        <f>'Planilla de Asistencia'!A33</f>
        <v>24</v>
      </c>
      <c r="B33" s="34"/>
      <c r="C33" s="37" t="str">
        <f>'Planilla de Asistencia'!V33</f>
        <v/>
      </c>
      <c r="D33" s="16"/>
      <c r="E33" s="20"/>
      <c r="F33" s="16"/>
      <c r="G33" s="17">
        <f t="shared" si="0"/>
        <v>0</v>
      </c>
      <c r="H33" s="19"/>
      <c r="I33" s="18"/>
      <c r="J33" s="16"/>
      <c r="K33" s="18"/>
    </row>
    <row r="34" spans="1:11" ht="15.75">
      <c r="A34" s="36">
        <f>'Planilla de Asistencia'!A34</f>
        <v>25</v>
      </c>
      <c r="B34" s="33"/>
      <c r="C34" s="37" t="str">
        <f>'Planilla de Asistencia'!V34</f>
        <v/>
      </c>
      <c r="D34" s="16"/>
      <c r="E34" s="20"/>
      <c r="F34" s="16"/>
      <c r="G34" s="17">
        <f t="shared" si="0"/>
        <v>0</v>
      </c>
      <c r="H34" s="19"/>
      <c r="I34" s="18"/>
      <c r="J34" s="16"/>
      <c r="K34" s="18"/>
    </row>
    <row r="35" spans="1:11" ht="15.75">
      <c r="A35" s="36">
        <f>'Planilla de Asistencia'!A35</f>
        <v>26</v>
      </c>
      <c r="B35" s="33"/>
      <c r="C35" s="37" t="str">
        <f>'Planilla de Asistencia'!V35</f>
        <v/>
      </c>
      <c r="D35" s="16"/>
      <c r="E35" s="20"/>
      <c r="F35" s="16"/>
      <c r="G35" s="17">
        <f t="shared" si="0"/>
        <v>0</v>
      </c>
      <c r="H35" s="16"/>
      <c r="I35" s="18"/>
      <c r="J35" s="16"/>
      <c r="K35" s="18"/>
    </row>
    <row r="36" spans="1:11" ht="15.75">
      <c r="A36" s="36">
        <f>'Planilla de Asistencia'!A36</f>
        <v>27</v>
      </c>
      <c r="B36" s="33"/>
      <c r="C36" s="37" t="str">
        <f>'Planilla de Asistencia'!V36</f>
        <v/>
      </c>
      <c r="D36" s="16"/>
      <c r="E36" s="20"/>
      <c r="F36" s="16"/>
      <c r="G36" s="17">
        <f t="shared" si="0"/>
        <v>0</v>
      </c>
      <c r="H36" s="16"/>
      <c r="I36" s="18"/>
      <c r="J36" s="16"/>
      <c r="K36" s="18"/>
    </row>
    <row r="37" spans="1:11" ht="15.75">
      <c r="A37" s="36">
        <f>'Planilla de Asistencia'!A37</f>
        <v>28</v>
      </c>
      <c r="B37" s="33"/>
      <c r="C37" s="37" t="str">
        <f>'Planilla de Asistencia'!V37</f>
        <v/>
      </c>
      <c r="D37" s="16"/>
      <c r="E37" s="20"/>
      <c r="F37" s="16"/>
      <c r="G37" s="17">
        <f t="shared" si="0"/>
        <v>0</v>
      </c>
      <c r="H37" s="16"/>
      <c r="I37" s="18"/>
      <c r="J37" s="16"/>
      <c r="K37" s="18"/>
    </row>
    <row r="38" spans="1:11" ht="15.75">
      <c r="A38" s="36">
        <f>'Planilla de Asistencia'!A38</f>
        <v>29</v>
      </c>
      <c r="B38" s="33"/>
      <c r="C38" s="37" t="str">
        <f>'Planilla de Asistencia'!V38</f>
        <v/>
      </c>
      <c r="D38" s="16"/>
      <c r="E38" s="20"/>
      <c r="F38" s="16"/>
      <c r="G38" s="17">
        <f t="shared" si="0"/>
        <v>0</v>
      </c>
      <c r="H38" s="16"/>
      <c r="I38" s="18"/>
      <c r="J38" s="16"/>
      <c r="K38" s="18"/>
    </row>
    <row r="39" spans="1:11" ht="15.75">
      <c r="A39" s="36">
        <f>'Planilla de Asistencia'!A39</f>
        <v>30</v>
      </c>
      <c r="B39" s="33"/>
      <c r="C39" s="37" t="str">
        <f>'Planilla de Asistencia'!V39</f>
        <v/>
      </c>
      <c r="D39" s="16"/>
      <c r="E39" s="20"/>
      <c r="F39" s="16"/>
      <c r="G39" s="17">
        <f t="shared" si="0"/>
        <v>0</v>
      </c>
      <c r="H39" s="16"/>
      <c r="I39" s="18"/>
      <c r="J39" s="16"/>
      <c r="K39" s="18"/>
    </row>
    <row r="40" spans="1:11" ht="15.75">
      <c r="A40" s="36">
        <f>'Planilla de Asistencia'!A40</f>
        <v>31</v>
      </c>
      <c r="B40" s="33"/>
      <c r="C40" s="37" t="str">
        <f>'Planilla de Asistencia'!V40</f>
        <v/>
      </c>
      <c r="D40" s="16"/>
      <c r="E40" s="20"/>
      <c r="F40" s="16"/>
      <c r="G40" s="17">
        <f t="shared" si="0"/>
        <v>0</v>
      </c>
      <c r="H40" s="16"/>
      <c r="I40" s="18"/>
      <c r="J40" s="16"/>
      <c r="K40" s="18"/>
    </row>
    <row r="41" spans="1:11" ht="15.75">
      <c r="A41" s="36">
        <f>'Planilla de Asistencia'!A41</f>
        <v>32</v>
      </c>
      <c r="B41" s="35"/>
      <c r="C41" s="37" t="str">
        <f>'Planilla de Asistencia'!V41</f>
        <v/>
      </c>
      <c r="D41" s="16"/>
      <c r="E41" s="20"/>
      <c r="F41" s="16"/>
      <c r="G41" s="17">
        <f t="shared" si="0"/>
        <v>0</v>
      </c>
      <c r="H41" s="16"/>
      <c r="I41" s="18"/>
      <c r="J41" s="16"/>
      <c r="K41" s="18"/>
    </row>
    <row r="42" spans="1:11" ht="15.75">
      <c r="A42" s="36">
        <f>'Planilla de Asistencia'!A42</f>
        <v>33</v>
      </c>
      <c r="B42" s="34"/>
      <c r="C42" s="37" t="str">
        <f>'Planilla de Asistencia'!V42</f>
        <v/>
      </c>
      <c r="D42" s="16"/>
      <c r="E42" s="20"/>
      <c r="F42" s="16"/>
      <c r="G42" s="17">
        <f t="shared" si="0"/>
        <v>0</v>
      </c>
      <c r="H42" s="16"/>
      <c r="I42" s="18"/>
      <c r="J42" s="16"/>
      <c r="K42" s="18"/>
    </row>
    <row r="43" spans="1:11" ht="15.75">
      <c r="A43" s="36">
        <f>'Planilla de Asistencia'!A43</f>
        <v>34</v>
      </c>
      <c r="B43" s="34"/>
      <c r="C43" s="37" t="str">
        <f>'Planilla de Asistencia'!V43</f>
        <v/>
      </c>
      <c r="D43" s="16"/>
      <c r="E43" s="20"/>
      <c r="F43" s="16"/>
      <c r="G43" s="17">
        <f t="shared" si="0"/>
        <v>0</v>
      </c>
      <c r="H43" s="19"/>
      <c r="I43" s="18"/>
      <c r="J43" s="16"/>
      <c r="K43" s="18"/>
    </row>
    <row r="44" spans="1:11" ht="15.75">
      <c r="A44" s="36">
        <f>'Planilla de Asistencia'!A44</f>
        <v>35</v>
      </c>
      <c r="B44" s="34"/>
      <c r="C44" s="37" t="str">
        <f>'Planilla de Asistencia'!V44</f>
        <v/>
      </c>
      <c r="D44" s="16"/>
      <c r="E44" s="20"/>
      <c r="F44" s="16"/>
      <c r="G44" s="17">
        <f t="shared" si="0"/>
        <v>0</v>
      </c>
      <c r="H44" s="19"/>
      <c r="I44" s="18"/>
      <c r="J44" s="16"/>
      <c r="K44" s="18"/>
    </row>
    <row r="45" spans="1:11" ht="15.75">
      <c r="A45" s="36">
        <f>'Planilla de Asistencia'!A45</f>
        <v>36</v>
      </c>
      <c r="B45" s="34"/>
      <c r="C45" s="37" t="str">
        <f>'Planilla de Asistencia'!V45</f>
        <v/>
      </c>
      <c r="D45" s="16"/>
      <c r="E45" s="20"/>
      <c r="F45" s="16"/>
      <c r="G45" s="17">
        <f t="shared" si="0"/>
        <v>0</v>
      </c>
      <c r="H45" s="19"/>
      <c r="I45" s="18"/>
      <c r="J45" s="16"/>
      <c r="K45" s="18"/>
    </row>
    <row r="46" spans="1:11" ht="15.75">
      <c r="A46" s="36">
        <f>'Planilla de Asistencia'!A46</f>
        <v>37</v>
      </c>
      <c r="B46" s="34"/>
      <c r="C46" s="37" t="str">
        <f>'Planilla de Asistencia'!V46</f>
        <v/>
      </c>
      <c r="D46" s="16"/>
      <c r="E46" s="20"/>
      <c r="F46" s="16"/>
      <c r="G46" s="17">
        <f t="shared" si="0"/>
        <v>0</v>
      </c>
      <c r="H46" s="19"/>
      <c r="I46" s="18"/>
      <c r="J46" s="16"/>
      <c r="K46" s="18"/>
    </row>
    <row r="47" spans="1:11" ht="15.75">
      <c r="A47" s="36">
        <f>'Planilla de Asistencia'!A47</f>
        <v>38</v>
      </c>
      <c r="B47" s="34"/>
      <c r="C47" s="37" t="str">
        <f>'Planilla de Asistencia'!V47</f>
        <v/>
      </c>
      <c r="D47" s="16"/>
      <c r="E47" s="20"/>
      <c r="F47" s="16"/>
      <c r="G47" s="17">
        <f t="shared" si="0"/>
        <v>0</v>
      </c>
      <c r="H47" s="19"/>
      <c r="I47" s="18"/>
      <c r="J47" s="16"/>
      <c r="K47" s="18"/>
    </row>
    <row r="48" spans="1:11" ht="15.75">
      <c r="A48" s="36">
        <f>'Planilla de Asistencia'!A48</f>
        <v>39</v>
      </c>
      <c r="B48" s="34"/>
      <c r="C48" s="37" t="str">
        <f>'Planilla de Asistencia'!V48</f>
        <v/>
      </c>
      <c r="D48" s="16"/>
      <c r="E48" s="20"/>
      <c r="F48" s="16"/>
      <c r="G48" s="17">
        <f t="shared" si="0"/>
        <v>0</v>
      </c>
      <c r="H48" s="19"/>
      <c r="I48" s="18"/>
      <c r="J48" s="16"/>
      <c r="K48" s="18"/>
    </row>
    <row r="49" spans="1:11" ht="15.75">
      <c r="A49" s="36">
        <v>40</v>
      </c>
      <c r="B49" s="34"/>
      <c r="C49" s="37"/>
      <c r="D49" s="16"/>
      <c r="E49" s="20"/>
      <c r="F49" s="16"/>
      <c r="G49" s="17">
        <v>0</v>
      </c>
      <c r="H49" s="19"/>
      <c r="I49" s="18"/>
      <c r="J49" s="16"/>
      <c r="K49" s="18"/>
    </row>
    <row r="50" spans="1:11" ht="15.75">
      <c r="A50" s="36">
        <v>41</v>
      </c>
      <c r="B50" s="34"/>
      <c r="C50" s="37"/>
      <c r="D50" s="16"/>
      <c r="E50" s="20"/>
      <c r="F50" s="16"/>
      <c r="G50" s="17">
        <v>0</v>
      </c>
      <c r="H50" s="19"/>
      <c r="I50" s="18"/>
      <c r="J50" s="16"/>
      <c r="K50" s="18"/>
    </row>
    <row r="51" spans="1:11" ht="15.75">
      <c r="A51" s="36">
        <v>42</v>
      </c>
      <c r="B51" s="34"/>
      <c r="C51" s="37"/>
      <c r="D51" s="16"/>
      <c r="E51" s="20"/>
      <c r="F51" s="16"/>
      <c r="G51" s="17">
        <v>0</v>
      </c>
      <c r="H51" s="19"/>
      <c r="I51" s="18"/>
      <c r="J51" s="16"/>
      <c r="K51" s="18"/>
    </row>
    <row r="52" spans="1:11" ht="15.75">
      <c r="A52" s="36">
        <v>43</v>
      </c>
      <c r="B52" s="35"/>
      <c r="C52" s="37"/>
      <c r="D52" s="16"/>
      <c r="E52" s="20"/>
      <c r="F52" s="16"/>
      <c r="G52" s="17">
        <v>0</v>
      </c>
      <c r="H52" s="19"/>
      <c r="I52" s="18"/>
      <c r="J52" s="16"/>
      <c r="K52" s="18"/>
    </row>
    <row r="53" spans="1:11" ht="15.75">
      <c r="A53" s="36">
        <v>44</v>
      </c>
      <c r="B53" s="34"/>
      <c r="C53" s="37"/>
      <c r="D53" s="16"/>
      <c r="E53" s="20"/>
      <c r="F53" s="16"/>
      <c r="G53" s="17">
        <v>0</v>
      </c>
      <c r="H53" s="19"/>
      <c r="I53" s="18"/>
      <c r="J53" s="16"/>
      <c r="K53" s="18"/>
    </row>
    <row r="54" spans="1:11" ht="15.75">
      <c r="A54" s="36">
        <v>45</v>
      </c>
      <c r="B54" s="34"/>
      <c r="C54" s="37"/>
      <c r="D54" s="16"/>
      <c r="E54" s="20"/>
      <c r="F54" s="16"/>
      <c r="G54" s="17">
        <v>0</v>
      </c>
      <c r="H54" s="19"/>
      <c r="I54" s="18"/>
      <c r="J54" s="16"/>
      <c r="K54" s="18"/>
    </row>
    <row r="55" spans="1:11" ht="15.75">
      <c r="A55" s="36">
        <v>46</v>
      </c>
      <c r="B55" s="34"/>
      <c r="C55" s="37"/>
      <c r="D55" s="16"/>
      <c r="E55" s="20"/>
      <c r="F55" s="16"/>
      <c r="G55" s="17">
        <v>0</v>
      </c>
      <c r="H55" s="19"/>
      <c r="I55" s="18"/>
      <c r="J55" s="16"/>
      <c r="K55" s="18"/>
    </row>
    <row r="56" spans="1:11" ht="15.75">
      <c r="A56" s="36">
        <v>47</v>
      </c>
      <c r="B56" s="34"/>
      <c r="C56" s="37"/>
      <c r="D56" s="16"/>
      <c r="E56" s="20"/>
      <c r="F56" s="16"/>
      <c r="G56" s="17">
        <v>0</v>
      </c>
      <c r="H56" s="19"/>
      <c r="I56" s="18"/>
      <c r="J56" s="16"/>
      <c r="K56" s="18"/>
    </row>
    <row r="57" spans="1:11" ht="15.75">
      <c r="A57" s="36">
        <v>48</v>
      </c>
      <c r="B57" s="34"/>
      <c r="C57" s="37"/>
      <c r="D57" s="16"/>
      <c r="E57" s="20"/>
      <c r="F57" s="16"/>
      <c r="G57" s="17">
        <v>0</v>
      </c>
      <c r="H57" s="19"/>
      <c r="I57" s="18"/>
      <c r="J57" s="16"/>
      <c r="K57" s="18"/>
    </row>
    <row r="58" spans="1:11" ht="15.75">
      <c r="A58" s="36">
        <v>49</v>
      </c>
      <c r="B58" s="34"/>
      <c r="C58" s="37"/>
      <c r="D58" s="16"/>
      <c r="E58" s="20"/>
      <c r="F58" s="16"/>
      <c r="G58" s="17">
        <v>0</v>
      </c>
      <c r="H58" s="19"/>
      <c r="I58" s="18"/>
      <c r="J58" s="16"/>
      <c r="K58" s="18"/>
    </row>
    <row r="59" spans="1:11" ht="15.75">
      <c r="A59" s="36">
        <v>50</v>
      </c>
      <c r="B59" s="34"/>
      <c r="C59" s="37"/>
      <c r="D59" s="16"/>
      <c r="E59" s="20"/>
      <c r="F59" s="16"/>
      <c r="G59" s="17">
        <v>0</v>
      </c>
      <c r="H59" s="19"/>
      <c r="I59" s="18"/>
      <c r="J59" s="16"/>
      <c r="K59" s="18"/>
    </row>
    <row r="60" spans="1:11" ht="15.75">
      <c r="A60" s="36">
        <v>51</v>
      </c>
      <c r="B60" s="34"/>
      <c r="C60" s="37"/>
      <c r="D60" s="16"/>
      <c r="E60" s="20"/>
      <c r="F60" s="16"/>
      <c r="G60" s="17">
        <v>0</v>
      </c>
      <c r="H60" s="19"/>
      <c r="I60" s="18"/>
      <c r="J60" s="16"/>
      <c r="K60" s="18"/>
    </row>
    <row r="61" spans="1:11" ht="15.75">
      <c r="A61" s="36">
        <v>52</v>
      </c>
      <c r="B61" s="34"/>
      <c r="C61" s="37"/>
      <c r="D61" s="16"/>
      <c r="E61" s="20"/>
      <c r="F61" s="16"/>
      <c r="G61" s="17">
        <v>0</v>
      </c>
      <c r="H61" s="19"/>
      <c r="I61" s="18"/>
      <c r="J61" s="16"/>
      <c r="K61" s="18"/>
    </row>
    <row r="62" spans="1:11" ht="15.75">
      <c r="A62" s="36">
        <v>53</v>
      </c>
      <c r="B62" s="34"/>
      <c r="C62" s="37"/>
      <c r="D62" s="16"/>
      <c r="E62" s="20"/>
      <c r="F62" s="16"/>
      <c r="G62" s="17">
        <v>0</v>
      </c>
      <c r="H62" s="19"/>
      <c r="I62" s="18"/>
      <c r="J62" s="16"/>
      <c r="K62" s="18"/>
    </row>
    <row r="63" spans="1:11" ht="15.75">
      <c r="A63" s="36">
        <v>54</v>
      </c>
      <c r="B63" s="34"/>
      <c r="C63" s="37"/>
      <c r="D63" s="16"/>
      <c r="E63" s="20"/>
      <c r="F63" s="16"/>
      <c r="G63" s="17">
        <v>0</v>
      </c>
      <c r="H63" s="19"/>
      <c r="I63" s="18"/>
      <c r="J63" s="16"/>
      <c r="K63" s="18"/>
    </row>
    <row r="64" spans="1:11" ht="15.75">
      <c r="A64" s="36">
        <v>55</v>
      </c>
      <c r="B64" s="34"/>
      <c r="C64" s="37"/>
      <c r="D64" s="16"/>
      <c r="E64" s="20"/>
      <c r="F64" s="16"/>
      <c r="G64" s="17">
        <v>0</v>
      </c>
      <c r="H64" s="19"/>
      <c r="I64" s="18"/>
      <c r="J64" s="16"/>
      <c r="K64" s="18"/>
    </row>
    <row r="65" spans="1:11" ht="15.75">
      <c r="A65" s="21">
        <v>56</v>
      </c>
      <c r="B65" s="44" t="s">
        <v>25</v>
      </c>
      <c r="C65" s="45"/>
      <c r="D65" s="22">
        <f>+COUNT(D10:D64)</f>
        <v>1</v>
      </c>
      <c r="E65" s="22">
        <f>+COUNT(E10:E64)</f>
        <v>1</v>
      </c>
      <c r="F65" s="22">
        <f>+COUNT(F10:F64)</f>
        <v>1</v>
      </c>
      <c r="G65" s="23">
        <f t="shared" ref="G65" si="1">SUM(D65:F65)</f>
        <v>3</v>
      </c>
      <c r="H65" s="24"/>
      <c r="I65" s="25"/>
      <c r="J65" s="22"/>
      <c r="K65" s="25"/>
    </row>
  </sheetData>
  <mergeCells count="12">
    <mergeCell ref="C6:F6"/>
    <mergeCell ref="G6:I6"/>
    <mergeCell ref="J6:K6"/>
    <mergeCell ref="B65:C65"/>
    <mergeCell ref="A1:K1"/>
    <mergeCell ref="A2:K2"/>
    <mergeCell ref="A3:K3"/>
    <mergeCell ref="A4:B5"/>
    <mergeCell ref="C4:F4"/>
    <mergeCell ref="G4:K4"/>
    <mergeCell ref="C5:F5"/>
    <mergeCell ref="G5:K5"/>
  </mergeCells>
  <conditionalFormatting sqref="C10:C64">
    <cfRule type="cellIs" dxfId="0" priority="1" operator="lessThan">
      <formula>0.5</formula>
    </cfRule>
  </conditionalFormatting>
  <pageMargins left="0.7" right="0.7" top="0.75" bottom="0.75" header="0.3" footer="0.3"/>
  <pageSetup paperSize="9" scale="96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Planilla de Asistencia</vt:lpstr>
      <vt:lpstr>Planilla de Acumulado</vt:lpstr>
    </vt:vector>
  </TitlesOfParts>
  <Company>Toshiba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ICE INFORMÁTICA 061 502 874</dc:creator>
  <cp:lastModifiedBy>UPE-PC</cp:lastModifiedBy>
  <cp:lastPrinted>2018-05-10T01:12:34Z</cp:lastPrinted>
  <dcterms:created xsi:type="dcterms:W3CDTF">2018-02-28T14:43:06Z</dcterms:created>
  <dcterms:modified xsi:type="dcterms:W3CDTF">2021-12-16T14:15:27Z</dcterms:modified>
</cp:coreProperties>
</file>